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14soumu\Desktop\"/>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BE35" i="9"/>
  <c r="AM35" i="9"/>
  <c r="C35" i="9"/>
  <c r="AM34" i="9"/>
  <c r="C34" i="9"/>
  <c r="U34" i="9" l="1"/>
  <c r="U35" i="9" s="1"/>
  <c r="U36" i="9"/>
  <c r="BE34" i="9" s="1"/>
  <c r="BW34" i="9" s="1"/>
  <c r="BW35" i="9" s="1"/>
  <c r="BW36" i="9" s="1"/>
  <c r="BW37" i="9" s="1"/>
  <c r="BW38" i="9" s="1"/>
  <c r="BW39" i="9" s="1"/>
  <c r="BW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alcChain>
</file>

<file path=xl/sharedStrings.xml><?xml version="1.0" encoding="utf-8"?>
<sst xmlns="http://schemas.openxmlformats.org/spreadsheetml/2006/main" count="1077" uniqueCount="564">
  <si>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</si>
  <si>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</si>
  <si>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</si>
  <si>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</si>
  <si>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</si>
  <si>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</si>
  <si>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</si>
  <si>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</si>
  <si>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</si>
  <si>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</si>
  <si>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</si>
  <si>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</si>
  <si>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</si>
  <si>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</si>
  <si>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</si>
  <si>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</si>
  <si>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</si>
  <si>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</si>
  <si>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</si>
  <si>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</si>
  <si>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</si>
  <si>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</si>
  <si>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</si>
  <si>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</si>
  <si>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</si>
  <si>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</si>
  <si>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</si>
  <si>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</si>
  <si>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</si>
  <si>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</si>
  <si>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</si>
  <si>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</si>
  <si>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</si>
  <si>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</si>
  <si>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</si>
  <si>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</si>
  <si>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</si>
  <si>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</si>
  <si>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</si>
  <si>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</si>
  <si>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</si>
  <si>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</si>
  <si>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</si>
  <si>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</si>
  <si>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</si>
  <si>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</si>
  <si>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</si>
  <si>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</si>
  <si>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</si>
  <si>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</si>
  <si>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</si>
  <si>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</si>
  <si>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</si>
  <si>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</si>
  <si>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</si>
  <si>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</si>
  <si>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</si>
  <si>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</si>
  <si>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</si>
  <si>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</si>
  <si>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</si>
  <si>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</si>
  <si>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</si>
  <si>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</si>
  <si>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</si>
  <si>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</si>
  <si>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</si>
  <si>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</si>
  <si>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</si>
  <si>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</si>
  <si>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</si>
  <si>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</si>
  <si>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</si>
  <si>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</si>
  <si>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</si>
  <si>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</si>
  <si>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</si>
  <si>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</si>
  <si>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</si>
  <si>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</si>
  <si>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</si>
  <si>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南種子町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</si>
  <si>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</si>
  <si>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</si>
  <si>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</si>
  <si>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</si>
  <si>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</si>
  <si>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</si>
  <si>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</si>
  <si>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</si>
  <si>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</si>
  <si>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</si>
  <si>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</si>
  <si>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</si>
  <si>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</si>
  <si>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</si>
  <si>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</si>
  <si>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</si>
  <si>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</si>
  <si>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</si>
  <si>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</si>
  <si>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</si>
  <si>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</si>
  <si>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</si>
  <si>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</si>
  <si>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</si>
  <si>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</si>
  <si>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</si>
  <si>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</si>
  <si>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</si>
  <si>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</si>
  <si>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</si>
  <si>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</si>
  <si>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</si>
  <si>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</si>
  <si>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</si>
  <si>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</si>
  <si>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</si>
  <si>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</si>
  <si>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</si>
  <si>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</si>
  <si>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</si>
  <si>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</si>
  <si>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</si>
  <si>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</si>
  <si>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</si>
  <si>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</si>
  <si>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</si>
  <si>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</si>
  <si>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</si>
  <si>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</si>
  <si>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</si>
  <si>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</si>
  <si>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</si>
  <si>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</si>
  <si>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</si>
  <si>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</si>
  <si>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</si>
  <si>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</si>
  <si>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</si>
  <si>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</si>
  <si>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</si>
  <si>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</si>
  <si>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</si>
  <si>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</si>
  <si>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</si>
  <si>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</si>
  <si>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</si>
  <si>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</si>
  <si>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</si>
  <si>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</si>
  <si>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</si>
  <si>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</si>
  <si>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</si>
  <si>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</si>
  <si>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</si>
  <si>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</si>
  <si>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</si>
  <si>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</si>
  <si>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</si>
  <si>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</si>
  <si>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</si>
  <si>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</si>
  <si>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</si>
  <si>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</si>
  <si>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</si>
  <si>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</si>
  <si>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</si>
  <si>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</si>
  <si>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</si>
  <si>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</si>
  <si>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</si>
  <si>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</si>
  <si>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</si>
  <si>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</si>
  <si>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</si>
  <si>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</si>
  <si>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</si>
  <si>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</si>
  <si>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</si>
  <si>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</si>
  <si>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</si>
  <si>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</si>
  <si>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</si>
  <si>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</si>
  <si>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</si>
  <si>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</si>
  <si>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</si>
  <si>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</si>
  <si>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</si>
  <si>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</si>
  <si>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</si>
  <si>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</si>
  <si>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鹿児島県南種子町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</si>
  <si>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</si>
  <si>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</si>
  <si>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</si>
  <si>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</si>
  <si>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</si>
  <si>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</si>
  <si>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</si>
  <si>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</si>
  <si>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</si>
  <si>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</si>
  <si>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</si>
  <si>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</si>
  <si>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</si>
  <si>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</si>
  <si>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</si>
  <si>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</si>
  <si>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</si>
  <si>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</si>
  <si>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</si>
  <si>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</si>
  <si>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</si>
  <si>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</si>
  <si>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</si>
  <si>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</si>
  <si>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</si>
  <si>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</si>
  <si>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</si>
  <si>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</si>
  <si>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</si>
  <si>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</si>
  <si>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</si>
  <si>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</si>
  <si>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</si>
  <si>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</si>
  <si>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</si>
  <si>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</si>
  <si>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</si>
  <si>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</si>
  <si>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</si>
  <si>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</si>
  <si>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</si>
  <si>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</si>
  <si>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</si>
  <si>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</si>
  <si>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</si>
  <si>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</si>
  <si>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</si>
  <si>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</si>
  <si>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</si>
  <si>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</si>
  <si>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</si>
  <si>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</si>
  <si>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</si>
  <si>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</si>
  <si>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</si>
  <si>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</si>
  <si>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</si>
  <si>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</si>
  <si>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</si>
  <si>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</si>
  <si>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</si>
  <si>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</si>
  <si>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</si>
  <si>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</si>
  <si>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</si>
  <si>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</si>
  <si>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</si>
  <si>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</si>
  <si>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</si>
  <si>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</si>
  <si>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</si>
  <si>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</si>
  <si>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</si>
  <si>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</si>
  <si>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</si>
  <si>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</si>
  <si>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</si>
  <si>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</si>
  <si>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</si>
  <si>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</si>
  <si>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</si>
  <si>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</si>
  <si>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</si>
  <si>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</si>
  <si>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</si>
  <si>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</si>
  <si>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</si>
  <si>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</si>
  <si>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</si>
  <si>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</si>
  <si>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</si>
  <si>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</si>
  <si>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</si>
  <si>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</si>
  <si>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</si>
  <si>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</si>
  <si>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</si>
  <si>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</si>
  <si>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</si>
  <si>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</si>
  <si>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</si>
  <si>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</si>
  <si>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</si>
  <si>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</si>
  <si>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</si>
  <si>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</si>
  <si>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</si>
  <si>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</si>
  <si>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</si>
  <si>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</si>
  <si>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</si>
  <si>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</si>
  <si>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</si>
  <si>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</si>
  <si>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</si>
  <si>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</si>
  <si>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</si>
  <si>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</si>
  <si>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</si>
  <si>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</si>
  <si>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</si>
  <si>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</si>
  <si>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</si>
  <si>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</si>
  <si>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</si>
  <si>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</si>
  <si>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</si>
  <si>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</si>
  <si>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</si>
  <si>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</si>
  <si>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</si>
  <si>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</si>
  <si>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</si>
  <si>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</si>
  <si>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</si>
  <si>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</si>
  <si>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</si>
  <si>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</si>
  <si>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</si>
  <si>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</si>
  <si>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</si>
  <si>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</si>
  <si>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</si>
  <si>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</si>
  <si>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</si>
  <si>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</si>
  <si>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</si>
  <si>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鹿児島県南種子町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</si>
  <si>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</si>
  <si>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</si>
  <si>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</si>
  <si>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</si>
  <si>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</si>
  <si>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</si>
  <si>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</si>
  <si>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</si>
  <si>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</si>
  <si>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</si>
  <si>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</si>
  <si>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</si>
  <si>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</si>
  <si>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</si>
  <si>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</si>
  <si>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</si>
  <si>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</si>
  <si>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</si>
  <si>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</si>
  <si>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</si>
  <si>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</si>
  <si>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</si>
  <si>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</si>
  <si>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</si>
  <si>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</si>
  <si>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</si>
  <si>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</si>
  <si>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</si>
  <si>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</si>
  <si>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</si>
  <si>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</si>
  <si>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</si>
  <si>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</si>
  <si>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</si>
  <si>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</si>
  <si>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介護保険特別会計</t>
    <phoneticPr fontId="5"/>
  </si>
  <si>
    <t>後期高齢者医療保険特別会計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</si>
  <si>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</si>
  <si>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</si>
  <si>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</si>
  <si>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</si>
  <si>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</si>
  <si>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</si>
  <si>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</si>
  <si>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</si>
  <si>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</si>
  <si>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</si>
  <si>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</si>
  <si>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</si>
  <si>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</si>
  <si>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</si>
  <si>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</si>
  <si>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</si>
  <si>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</si>
  <si>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</si>
  <si>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</si>
  <si>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</si>
  <si>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</si>
  <si>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</si>
  <si>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</si>
  <si>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</si>
  <si>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</si>
  <si>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</si>
  <si>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</si>
  <si>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</si>
  <si>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</si>
  <si>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</si>
  <si>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</si>
  <si>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</si>
  <si>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</si>
  <si>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</si>
  <si>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</si>
  <si>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</si>
  <si>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</si>
  <si>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</si>
  <si>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</si>
  <si>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</si>
  <si>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</si>
  <si>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</si>
  <si>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</si>
  <si>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</si>
  <si>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</si>
  <si>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</si>
  <si>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</si>
  <si>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</si>
  <si>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</si>
  <si>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</si>
  <si>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</si>
  <si>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</si>
  <si>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</si>
  <si>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</si>
  <si>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</si>
  <si>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</si>
  <si>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</si>
  <si>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</si>
  <si>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</si>
  <si>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</si>
  <si>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</si>
  <si>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</si>
  <si>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</si>
  <si>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介護保険特別会計</t>
    <phoneticPr fontId="5"/>
  </si>
  <si>
    <t>(Ｆ)</t>
    <phoneticPr fontId="5"/>
  </si>
  <si>
    <t>後期高齢者医療保険特別会計</t>
    <phoneticPr fontId="5"/>
  </si>
  <si>
    <t>将来負担比率（(Ｅ)－(Ｆ)）／（(Ｃ)－(Ｄ)）×１００</t>
    <rPh sb="0" eb="2">
      <t>ショウライ</t>
    </rPh>
    <rPh sb="2" eb="4">
      <t>フタン</t>
    </rPh>
    <rPh sb="4" eb="6">
      <t>ヒリツ</t>
    </rPh>
    <phoneticPr fontId="5"/>
  </si>
  <si>
    <t>国民健康保険事業勘定特別会計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</si>
  <si>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</si>
  <si>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</si>
  <si>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</si>
  <si>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</si>
  <si>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</si>
  <si>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</si>
  <si>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</si>
  <si>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</si>
  <si>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</si>
  <si>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</si>
  <si>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</si>
  <si>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</si>
  <si>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</si>
  <si>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</si>
  <si>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</si>
  <si>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</si>
  <si>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</si>
  <si>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</si>
  <si>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</si>
  <si>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</si>
  <si>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</si>
  <si>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</si>
  <si>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</si>
  <si>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</si>
  <si>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</si>
  <si>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</si>
  <si>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</si>
  <si>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</si>
  <si>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</si>
  <si>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</si>
  <si>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</si>
  <si>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</si>
  <si>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</si>
  <si>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</si>
  <si>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</si>
  <si>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</si>
  <si>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</si>
  <si>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</si>
  <si>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</si>
  <si>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</si>
  <si>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</si>
  <si>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</si>
  <si>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</si>
  <si>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</si>
  <si>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</si>
  <si>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</si>
  <si>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</si>
  <si>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</si>
  <si>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</si>
  <si>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</si>
  <si>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</si>
  <si>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</si>
  <si>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</si>
  <si>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</si>
  <si>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</si>
  <si>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</si>
  <si>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</si>
  <si>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</si>
  <si>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</si>
  <si>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</si>
  <si>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</si>
  <si>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</si>
  <si>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</si>
  <si>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</si>
  <si>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</si>
  <si>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</si>
  <si>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</si>
  <si>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</si>
  <si>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</si>
  <si>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</si>
  <si>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</si>
  <si>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</si>
  <si>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</si>
  <si>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</si>
  <si>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</si>
  <si>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</si>
  <si>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</si>
  <si>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</si>
  <si>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</si>
  <si>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</si>
  <si>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1.45</t>
  </si>
  <si>
    <t>▲ 3.44</t>
  </si>
  <si>
    <t>▲ 1.77</t>
  </si>
  <si>
    <t>▲ 3.84</t>
  </si>
  <si>
    <t>▲ 0.90</t>
  </si>
  <si>
    <t>一般会計</t>
  </si>
  <si>
    <t>国民健康保険事業勘定特別会計</t>
  </si>
  <si>
    <t>簡易水道事業特別会計</t>
  </si>
  <si>
    <t>後期高齢者医療保険特別会計</t>
  </si>
  <si>
    <t>介護保険特別会計</t>
  </si>
  <si>
    <t>その他会計（赤字）</t>
  </si>
  <si>
    <t>その他会計（黒字）</t>
  </si>
  <si>
    <t>-</t>
    <phoneticPr fontId="2"/>
  </si>
  <si>
    <t>中南衛生管理組合</t>
    <rPh sb="0" eb="1">
      <t>チュウ</t>
    </rPh>
    <rPh sb="1" eb="2">
      <t>ナン</t>
    </rPh>
    <rPh sb="2" eb="4">
      <t>エイセイ</t>
    </rPh>
    <rPh sb="4" eb="6">
      <t>カンリ</t>
    </rPh>
    <rPh sb="6" eb="8">
      <t>クミアイ</t>
    </rPh>
    <phoneticPr fontId="2"/>
  </si>
  <si>
    <t>熊毛地区消防組合</t>
    <rPh sb="0" eb="2">
      <t>クマゲ</t>
    </rPh>
    <rPh sb="2" eb="4">
      <t>チク</t>
    </rPh>
    <rPh sb="4" eb="6">
      <t>ショウボウ</t>
    </rPh>
    <rPh sb="6" eb="8">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</si>
  <si>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</si>
  <si>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</si>
  <si>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公立種子島病院組合</t>
    <rPh sb="0" eb="2">
      <t>コウリツ</t>
    </rPh>
    <rPh sb="2" eb="5">
      <t>タネガシマ</t>
    </rPh>
    <rPh sb="5" eb="7">
      <t>ビョウイン</t>
    </rPh>
    <rPh sb="7" eb="9">
      <t>クミアイ</t>
    </rPh>
    <phoneticPr fontId="2"/>
  </si>
  <si>
    <t>種子島産婦人科医院組合</t>
    <rPh sb="0" eb="3">
      <t>タネガシマ</t>
    </rPh>
    <rPh sb="3" eb="7">
      <t>サンフジンカ</t>
    </rPh>
    <rPh sb="7" eb="9">
      <t>イイン</t>
    </rPh>
    <rPh sb="9" eb="11">
      <t>クミアイ</t>
    </rPh>
    <phoneticPr fontId="2"/>
  </si>
  <si>
    <t>鹿児島県市町村総合事務組合</t>
    <rPh sb="0" eb="4">
      <t>カゴシマケン</t>
    </rPh>
    <rPh sb="4" eb="7">
      <t>シチョウソン</t>
    </rPh>
    <rPh sb="7" eb="9">
      <t>ソウゴウ</t>
    </rPh>
    <rPh sb="9" eb="11">
      <t>ジム</t>
    </rPh>
    <rPh sb="11" eb="13">
      <t>クミアイ</t>
    </rPh>
    <phoneticPr fontId="2"/>
  </si>
  <si>
    <t>○</t>
    <phoneticPr fontId="2"/>
  </si>
  <si>
    <t>種子島空港ターミナルビル</t>
    <rPh sb="0" eb="3">
      <t>タネガシマ</t>
    </rPh>
    <rPh sb="3" eb="5">
      <t>クウコウ</t>
    </rPh>
    <phoneticPr fontId="2"/>
  </si>
  <si>
    <t>種子島農業公社</t>
    <rPh sb="0" eb="3">
      <t>タネガシマ</t>
    </rPh>
    <rPh sb="3" eb="5">
      <t>ノウギョウ</t>
    </rPh>
    <rPh sb="5" eb="7">
      <t>コウシャ</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</si>
  <si>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</si>
  <si>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</si>
  <si>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</si>
  <si>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</si>
  <si>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</si>
  <si>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</si>
  <si>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</si>
  <si>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</si>
  <si>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</si>
  <si>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</si>
  <si>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</si>
  <si>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</si>
  <si>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</si>
  <si>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将来負担比率、実質公債費比率ともに年々上昇しており、類似団体と比較しても高い値となっている。
今後も大型事業の元金償還開始に伴う充当可能財源の減少が見込まれるため、今後は行財政改革を確実に実行し、将来負担を考慮した事業の整理・縮小を図りながら、事業実施の際は交付税措置率の高い有利債を活用するなど負担の適正化及び計画的な財政運営に取り組んでいく必要がある。</t>
    <rPh sb="0" eb="2">
      <t>ショウライ</t>
    </rPh>
    <rPh sb="2" eb="4">
      <t>フタン</t>
    </rPh>
    <rPh sb="4" eb="6">
      <t>ヒリツ</t>
    </rPh>
    <rPh sb="7" eb="9">
      <t>ジッシツ</t>
    </rPh>
    <rPh sb="9" eb="12">
      <t>コウサイヒ</t>
    </rPh>
    <rPh sb="12" eb="14">
      <t>ヒリツ</t>
    </rPh>
    <rPh sb="17" eb="19">
      <t>ネンネン</t>
    </rPh>
    <rPh sb="19" eb="21">
      <t>ジョウショウ</t>
    </rPh>
    <rPh sb="26" eb="28">
      <t>ルイジ</t>
    </rPh>
    <rPh sb="28" eb="30">
      <t>ダンタイ</t>
    </rPh>
    <rPh sb="31" eb="33">
      <t>ヒカク</t>
    </rPh>
    <rPh sb="36" eb="37">
      <t>タカ</t>
    </rPh>
    <rPh sb="38" eb="39">
      <t>アタイ</t>
    </rPh>
    <rPh sb="47" eb="49">
      <t>コンゴ</t>
    </rPh>
    <rPh sb="50" eb="52">
      <t>オオガタ</t>
    </rPh>
    <rPh sb="52" eb="54">
      <t>ジギョウ</t>
    </rPh>
    <rPh sb="55" eb="57">
      <t>ガンキン</t>
    </rPh>
    <rPh sb="57" eb="59">
      <t>ショウカン</t>
    </rPh>
    <rPh sb="59" eb="61">
      <t>カイシ</t>
    </rPh>
    <rPh sb="62" eb="63">
      <t>トモナ</t>
    </rPh>
    <rPh sb="64" eb="66">
      <t>ジュウトウ</t>
    </rPh>
    <rPh sb="66" eb="68">
      <t>カノウ</t>
    </rPh>
    <rPh sb="68" eb="70">
      <t>ザイゲン</t>
    </rPh>
    <rPh sb="71" eb="73">
      <t>ゲンショウ</t>
    </rPh>
    <rPh sb="74" eb="76">
      <t>ミコ</t>
    </rPh>
    <rPh sb="82" eb="84">
      <t>コンゴ</t>
    </rPh>
    <rPh sb="85" eb="88">
      <t>ギョウザイセイ</t>
    </rPh>
    <rPh sb="88" eb="90">
      <t>カイカク</t>
    </rPh>
    <rPh sb="91" eb="93">
      <t>カクジツ</t>
    </rPh>
    <rPh sb="94" eb="96">
      <t>ジッコウ</t>
    </rPh>
    <rPh sb="98" eb="100">
      <t>ショウライ</t>
    </rPh>
    <rPh sb="100" eb="102">
      <t>フタン</t>
    </rPh>
    <rPh sb="103" eb="105">
      <t>コウリョ</t>
    </rPh>
    <rPh sb="107" eb="109">
      <t>ジギョウ</t>
    </rPh>
    <rPh sb="110" eb="112">
      <t>セイリ</t>
    </rPh>
    <rPh sb="113" eb="115">
      <t>シュクショウ</t>
    </rPh>
    <rPh sb="116" eb="117">
      <t>ハカ</t>
    </rPh>
    <rPh sb="122" eb="124">
      <t>ジギョウ</t>
    </rPh>
    <rPh sb="124" eb="126">
      <t>ジッシ</t>
    </rPh>
    <rPh sb="127" eb="128">
      <t>サイ</t>
    </rPh>
    <rPh sb="129" eb="132">
      <t>コウフゼイ</t>
    </rPh>
    <rPh sb="132" eb="134">
      <t>ソチ</t>
    </rPh>
    <rPh sb="134" eb="135">
      <t>リツ</t>
    </rPh>
    <rPh sb="136" eb="137">
      <t>タカ</t>
    </rPh>
    <rPh sb="138" eb="140">
      <t>ユウリ</t>
    </rPh>
    <rPh sb="140" eb="141">
      <t>サイ</t>
    </rPh>
    <rPh sb="142" eb="144">
      <t>カツヨウ</t>
    </rPh>
    <rPh sb="148" eb="150">
      <t>フタン</t>
    </rPh>
    <rPh sb="151" eb="154">
      <t>テキセイカ</t>
    </rPh>
    <rPh sb="154" eb="155">
      <t>オヨ</t>
    </rPh>
    <rPh sb="156" eb="159">
      <t>ケイカクテキ</t>
    </rPh>
    <rPh sb="160" eb="162">
      <t>ザイセイ</t>
    </rPh>
    <rPh sb="162" eb="164">
      <t>ウンエイ</t>
    </rPh>
    <rPh sb="165" eb="166">
      <t>ト</t>
    </rPh>
    <rPh sb="167" eb="168">
      <t>ク</t>
    </rPh>
    <rPh sb="172" eb="17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</si>
</sst>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185707</c:v>
                </c:pt>
                <c:pt idx="1">
                  <c:v>135894</c:v>
                </c:pt>
                <c:pt idx="2">
                  <c:v>269583</c:v>
                </c:pt>
                <c:pt idx="3">
                  <c:v>243875</c:v>
                </c:pt>
                <c:pt idx="4">
                  <c:v>96699</c:v>
                </c:pt>
              </c:numCache>
            </c:numRef>
          </c:val>
          <c:smooth val="0"/>
        </c:ser>
        <c:dLbls>
          <c:showLegendKey val="0"/>
          <c:showVal val="0"/>
          <c:showCatName val="0"/>
          <c:showSerName val="0"/>
          <c:showPercent val="0"/>
          <c:showBubbleSize val="0"/>
        </c:dLbls>
        <c:marker val="1"/>
        <c:smooth val="0"/>
        <c:axId val="219082536"/>
        <c:axId val="107077504"/>
      </c:lineChart>
      <c:catAx>
        <c:axId val="2190825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077504"/>
        <c:crosses val="autoZero"/>
        <c:auto val="1"/>
        <c:lblAlgn val="ctr"/>
        <c:lblOffset val="100"/>
        <c:tickLblSkip val="1"/>
        <c:tickMarkSkip val="1"/>
        <c:noMultiLvlLbl val="0"/>
      </c:catAx>
      <c:valAx>
        <c:axId val="107077504"/>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9082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1.39</c:v>
                </c:pt>
                <c:pt idx="1">
                  <c:v>1.5</c:v>
                </c:pt>
                <c:pt idx="2">
                  <c:v>1.27</c:v>
                </c:pt>
                <c:pt idx="3">
                  <c:v>1.49</c:v>
                </c:pt>
                <c:pt idx="4">
                  <c:v>1.37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32.86</c:v>
                </c:pt>
                <c:pt idx="1">
                  <c:v>30.7</c:v>
                </c:pt>
                <c:pt idx="2">
                  <c:v>30.22</c:v>
                </c:pt>
                <c:pt idx="3">
                  <c:v>26.73</c:v>
                </c:pt>
                <c:pt idx="4">
                  <c:v>25.69</c:v>
                </c:pt>
              </c:numCache>
            </c:numRef>
          </c:val>
        </c:ser>
        <c:dLbls>
          <c:showLegendKey val="0"/>
          <c:showVal val="0"/>
          <c:showCatName val="0"/>
          <c:showSerName val="0"/>
          <c:showPercent val="0"/>
          <c:showBubbleSize val="0"/>
        </c:dLbls>
        <c:gapWidth val="250"/>
        <c:overlap val="100"/>
        <c:axId val="251850328"/>
        <c:axId val="2193753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-1.45</c:v>
                </c:pt>
                <c:pt idx="1">
                  <c:v>-3.44</c:v>
                </c:pt>
                <c:pt idx="2">
                  <c:v>-1.77</c:v>
                </c:pt>
                <c:pt idx="3">
                  <c:v>-3.84</c:v>
                </c:pt>
                <c:pt idx="4">
                  <c:v>-0.9</c:v>
                </c:pt>
              </c:numCache>
            </c:numRef>
          </c:val>
          <c:smooth val="0"/>
        </c:ser>
        <c:dLbls>
          <c:showLegendKey val="0"/>
          <c:showVal val="0"/>
          <c:showCatName val="0"/>
          <c:showSerName val="0"/>
          <c:showPercent val="0"/>
          <c:showBubbleSize val="0"/>
        </c:dLbls>
        <c:marker val="1"/>
        <c:smooth val="0"/>
        <c:axId val="251850328"/>
        <c:axId val="219375392"/>
      </c:lineChart>
      <c:catAx>
        <c:axId val="251850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9375392"/>
        <c:crosses val="autoZero"/>
        <c:auto val="1"/>
        <c:lblAlgn val="ctr"/>
        <c:lblOffset val="100"/>
        <c:tickLblSkip val="1"/>
        <c:tickMarkSkip val="1"/>
        <c:noMultiLvlLbl val="0"/>
      </c:catAx>
      <c:valAx>
        <c:axId val="219375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1850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7.0000000000000007E-2</c:v>
                </c:pt>
                <c:pt idx="2">
                  <c:v>#N/A</c:v>
                </c:pt>
                <c:pt idx="3">
                  <c:v>0.03</c:v>
                </c:pt>
                <c:pt idx="4">
                  <c:v>#N/A</c:v>
                </c:pt>
                <c:pt idx="5">
                  <c:v>0.02</c:v>
                </c:pt>
                <c:pt idx="6">
                  <c:v>#N/A</c:v>
                </c:pt>
                <c:pt idx="7">
                  <c:v>0.02</c:v>
                </c:pt>
                <c:pt idx="8">
                  <c:v>#N/A</c:v>
                </c:pt>
                <c:pt idx="9">
                  <c:v>0.02</c:v>
                </c:pt>
              </c:numCache>
            </c:numRef>
          </c:val>
        </c:ser>
        <c:ser>
          <c:idx val="6"/>
          <c:order val="6"/>
          <c:tx>
            <c:strRef>
              <c:f>データシート!$A$33</c:f>
              <c:strCache>
                <c:ptCount val="1"/>
                <c:pt idx="0">
                  <c:v>後期高齢者医療保険特別会計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0.01</c:v>
                </c:pt>
                <c:pt idx="2">
                  <c:v>#N/A</c:v>
                </c:pt>
                <c:pt idx="3">
                  <c:v>0.01</c:v>
                </c:pt>
                <c:pt idx="4">
                  <c:v>#N/A</c:v>
                </c:pt>
                <c:pt idx="5">
                  <c:v>0</c:v>
                </c:pt>
                <c:pt idx="6">
                  <c:v>#N/A</c:v>
                </c:pt>
                <c:pt idx="7">
                  <c:v>0.02</c:v>
                </c:pt>
                <c:pt idx="8">
                  <c:v>#N/A</c:v>
                </c:pt>
                <c:pt idx="9">
                  <c:v>0.04</c:v>
                </c:pt>
              </c:numCache>
            </c:numRef>
          </c:val>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0.11</c:v>
                </c:pt>
                <c:pt idx="2">
                  <c:v>#N/A</c:v>
                </c:pt>
                <c:pt idx="3">
                  <c:v>0.03</c:v>
                </c:pt>
                <c:pt idx="4">
                  <c:v>#N/A</c:v>
                </c:pt>
                <c:pt idx="5">
                  <c:v>0.04</c:v>
                </c:pt>
                <c:pt idx="6">
                  <c:v>#N/A</c:v>
                </c:pt>
                <c:pt idx="7">
                  <c:v>0.12</c:v>
                </c:pt>
                <c:pt idx="8">
                  <c:v>#N/A</c:v>
                </c:pt>
                <c:pt idx="9">
                  <c:v>0.15</c:v>
                </c:pt>
              </c:numCache>
            </c:numRef>
          </c:val>
        </c:ser>
        <c:ser>
          <c:idx val="8"/>
          <c:order val="8"/>
          <c:tx>
            <c:strRef>
              <c:f>データシート!$A$35</c:f>
              <c:strCache>
                <c:ptCount val="1"/>
                <c:pt idx="0">
                  <c:v>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0.14000000000000001</c:v>
                </c:pt>
                <c:pt idx="2">
                  <c:v>#N/A</c:v>
                </c:pt>
                <c:pt idx="3">
                  <c:v>1.06</c:v>
                </c:pt>
                <c:pt idx="4">
                  <c:v>#N/A</c:v>
                </c:pt>
                <c:pt idx="5">
                  <c:v>0.33</c:v>
                </c:pt>
                <c:pt idx="6">
                  <c:v>#N/A</c:v>
                </c:pt>
                <c:pt idx="7">
                  <c:v>0.78</c:v>
                </c:pt>
                <c:pt idx="8">
                  <c:v>#N/A</c:v>
                </c:pt>
                <c:pt idx="9">
                  <c:v>0.33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1.33</c:v>
                </c:pt>
                <c:pt idx="2">
                  <c:v>#N/A</c:v>
                </c:pt>
                <c:pt idx="3">
                  <c:v>1.49</c:v>
                </c:pt>
                <c:pt idx="4">
                  <c:v>#N/A</c:v>
                </c:pt>
                <c:pt idx="5">
                  <c:v>1.27</c:v>
                </c:pt>
                <c:pt idx="6">
                  <c:v>#N/A</c:v>
                </c:pt>
                <c:pt idx="7">
                  <c:v>1.48</c:v>
                </c:pt>
                <c:pt idx="8">
                  <c:v>#N/A</c:v>
                </c:pt>
                <c:pt idx="9">
                  <c:v>1.36</c:v>
                </c:pt>
              </c:numCache>
            </c:numRef>
          </c:val>
        </c:ser>
        <c:dLbls>
          <c:showLegendKey val="0"/>
          <c:showVal val="0"/>
          <c:showCatName val="0"/>
          <c:showSerName val="0"/>
          <c:showPercent val="0"/>
          <c:showBubbleSize val="0"/>
        </c:dLbls>
        <c:gapWidth val="150"/>
        <c:overlap val="100"/>
        <c:axId val="219807024"/>
        <c:axId val="247322424"/>
      </c:barChart>
      <c:catAx>
        <c:axId val="21980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7322424"/>
        <c:crosses val="autoZero"/>
        <c:auto val="1"/>
        <c:lblAlgn val="ctr"/>
        <c:lblOffset val="100"/>
        <c:tickLblSkip val="1"/>
        <c:tickMarkSkip val="1"/>
        <c:noMultiLvlLbl val="0"/>
      </c:catAx>
      <c:valAx>
        <c:axId val="247322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807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515</c:v>
                </c:pt>
                <c:pt idx="5">
                  <c:v>502</c:v>
                </c:pt>
                <c:pt idx="8">
                  <c:v>495</c:v>
                </c:pt>
                <c:pt idx="11">
                  <c:v>533</c:v>
                </c:pt>
                <c:pt idx="14">
                  <c:v>528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83</c:v>
                </c:pt>
                <c:pt idx="3">
                  <c:v>83</c:v>
                </c:pt>
                <c:pt idx="6">
                  <c:v>79</c:v>
                </c:pt>
                <c:pt idx="9">
                  <c:v>80</c:v>
                </c:pt>
                <c:pt idx="12">
                  <c:v>97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38</c:v>
                </c:pt>
                <c:pt idx="3">
                  <c:v>43</c:v>
                </c:pt>
                <c:pt idx="6">
                  <c:v>45</c:v>
                </c:pt>
                <c:pt idx="9">
                  <c:v>45</c:v>
                </c:pt>
                <c:pt idx="12">
                  <c:v>46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696</c:v>
                </c:pt>
                <c:pt idx="3">
                  <c:v>676</c:v>
                </c:pt>
                <c:pt idx="6">
                  <c:v>666</c:v>
                </c:pt>
                <c:pt idx="9">
                  <c:v>726</c:v>
                </c:pt>
                <c:pt idx="12">
                  <c:v>707</c:v>
                </c:pt>
              </c:numCache>
            </c:numRef>
          </c:val>
        </c:ser>
        <c:dLbls>
          <c:showLegendKey val="0"/>
          <c:showVal val="0"/>
          <c:showCatName val="0"/>
          <c:showSerName val="0"/>
          <c:showPercent val="0"/>
          <c:showBubbleSize val="0"/>
        </c:dLbls>
        <c:gapWidth val="100"/>
        <c:overlap val="100"/>
        <c:axId val="244067520"/>
        <c:axId val="2186022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302</c:v>
                </c:pt>
                <c:pt idx="2">
                  <c:v>#N/A</c:v>
                </c:pt>
                <c:pt idx="3">
                  <c:v>#N/A</c:v>
                </c:pt>
                <c:pt idx="4">
                  <c:v>300</c:v>
                </c:pt>
                <c:pt idx="5">
                  <c:v>#N/A</c:v>
                </c:pt>
                <c:pt idx="6">
                  <c:v>#N/A</c:v>
                </c:pt>
                <c:pt idx="7">
                  <c:v>295</c:v>
                </c:pt>
                <c:pt idx="8">
                  <c:v>#N/A</c:v>
                </c:pt>
                <c:pt idx="9">
                  <c:v>#N/A</c:v>
                </c:pt>
                <c:pt idx="10">
                  <c:v>318</c:v>
                </c:pt>
                <c:pt idx="11">
                  <c:v>#N/A</c:v>
                </c:pt>
                <c:pt idx="12">
                  <c:v>#N/A</c:v>
                </c:pt>
                <c:pt idx="13">
                  <c:v>322</c:v>
                </c:pt>
                <c:pt idx="14">
                  <c:v>#N/A</c:v>
                </c:pt>
              </c:numCache>
            </c:numRef>
          </c:val>
          <c:smooth val="0"/>
        </c:ser>
        <c:dLbls>
          <c:showLegendKey val="0"/>
          <c:showVal val="0"/>
          <c:showCatName val="0"/>
          <c:showSerName val="0"/>
          <c:showPercent val="0"/>
          <c:showBubbleSize val="0"/>
        </c:dLbls>
        <c:marker val="1"/>
        <c:smooth val="0"/>
        <c:axId val="244067520"/>
        <c:axId val="218602224"/>
      </c:lineChart>
      <c:catAx>
        <c:axId val="244067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8602224"/>
        <c:crosses val="autoZero"/>
        <c:auto val="1"/>
        <c:lblAlgn val="ctr"/>
        <c:lblOffset val="100"/>
        <c:tickLblSkip val="1"/>
        <c:tickMarkSkip val="1"/>
        <c:noMultiLvlLbl val="0"/>
      </c:catAx>
      <c:valAx>
        <c:axId val="218602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4067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5398</c:v>
                </c:pt>
                <c:pt idx="5">
                  <c:v>5494</c:v>
                </c:pt>
                <c:pt idx="8">
                  <c:v>5700</c:v>
                </c:pt>
                <c:pt idx="11">
                  <c:v>5861</c:v>
                </c:pt>
                <c:pt idx="14">
                  <c:v>5778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11</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2688</c:v>
                </c:pt>
                <c:pt idx="5">
                  <c:v>2490</c:v>
                </c:pt>
                <c:pt idx="8">
                  <c:v>2309</c:v>
                </c:pt>
                <c:pt idx="11">
                  <c:v>2112</c:v>
                </c:pt>
                <c:pt idx="14">
                  <c:v>2067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34</c:v>
                </c:pt>
                <c:pt idx="3">
                  <c:v>32</c:v>
                </c:pt>
                <c:pt idx="6">
                  <c:v>27</c:v>
                </c:pt>
                <c:pt idx="9">
                  <c:v>24</c:v>
                </c:pt>
                <c:pt idx="12">
                  <c:v>20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1307</c:v>
                </c:pt>
                <c:pt idx="3">
                  <c:v>1274</c:v>
                </c:pt>
                <c:pt idx="6">
                  <c:v>1295</c:v>
                </c:pt>
                <c:pt idx="9">
                  <c:v>1236</c:v>
                </c:pt>
                <c:pt idx="12">
                  <c:v>1146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1341</c:v>
                </c:pt>
                <c:pt idx="3">
                  <c:v>1249</c:v>
                </c:pt>
                <c:pt idx="6">
                  <c:v>1174</c:v>
                </c:pt>
                <c:pt idx="9">
                  <c:v>1104</c:v>
                </c:pt>
                <c:pt idx="12">
                  <c:v>1340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502</c:v>
                </c:pt>
                <c:pt idx="3">
                  <c:v>533</c:v>
                </c:pt>
                <c:pt idx="6">
                  <c:v>542</c:v>
                </c:pt>
                <c:pt idx="9">
                  <c:v>577</c:v>
                </c:pt>
                <c:pt idx="12">
                  <c:v>595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6331</c:v>
                </c:pt>
                <c:pt idx="3">
                  <c:v>6169</c:v>
                </c:pt>
                <c:pt idx="6">
                  <c:v>6440</c:v>
                </c:pt>
                <c:pt idx="9">
                  <c:v>6700</c:v>
                </c:pt>
                <c:pt idx="12">
                  <c:v>6564</c:v>
                </c:pt>
              </c:numCache>
            </c:numRef>
          </c:val>
        </c:ser>
        <c:dLbls>
          <c:showLegendKey val="0"/>
          <c:showVal val="0"/>
          <c:showCatName val="0"/>
          <c:showSerName val="0"/>
          <c:showPercent val="0"/>
          <c:showBubbleSize val="0"/>
        </c:dLbls>
        <c:gapWidth val="100"/>
        <c:overlap val="100"/>
        <c:axId val="220520280"/>
        <c:axId val="247316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1418</c:v>
                </c:pt>
                <c:pt idx="2">
                  <c:v>#N/A</c:v>
                </c:pt>
                <c:pt idx="3">
                  <c:v>#N/A</c:v>
                </c:pt>
                <c:pt idx="4">
                  <c:v>1273</c:v>
                </c:pt>
                <c:pt idx="5">
                  <c:v>#N/A</c:v>
                </c:pt>
                <c:pt idx="6">
                  <c:v>#N/A</c:v>
                </c:pt>
                <c:pt idx="7">
                  <c:v>1468</c:v>
                </c:pt>
                <c:pt idx="8">
                  <c:v>#N/A</c:v>
                </c:pt>
                <c:pt idx="9">
                  <c:v>#N/A</c:v>
                </c:pt>
                <c:pt idx="10">
                  <c:v>1668</c:v>
                </c:pt>
                <c:pt idx="11">
                  <c:v>#N/A</c:v>
                </c:pt>
                <c:pt idx="12">
                  <c:v>#N/A</c:v>
                </c:pt>
                <c:pt idx="13">
                  <c:v>1820</c:v>
                </c:pt>
                <c:pt idx="14">
                  <c:v>#N/A</c:v>
                </c:pt>
              </c:numCache>
            </c:numRef>
          </c:val>
          <c:smooth val="0"/>
        </c:ser>
        <c:dLbls>
          <c:showLegendKey val="0"/>
          <c:showVal val="0"/>
          <c:showCatName val="0"/>
          <c:showSerName val="0"/>
          <c:showPercent val="0"/>
          <c:showBubbleSize val="0"/>
        </c:dLbls>
        <c:marker val="1"/>
        <c:smooth val="0"/>
        <c:axId val="220520280"/>
        <c:axId val="247316712"/>
      </c:lineChart>
      <c:catAx>
        <c:axId val="220520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7316712"/>
        <c:crosses val="autoZero"/>
        <c:auto val="1"/>
        <c:lblAlgn val="ctr"/>
        <c:lblOffset val="100"/>
        <c:tickLblSkip val="1"/>
        <c:tickMarkSkip val="1"/>
        <c:noMultiLvlLbl val="0"/>
      </c:catAx>
      <c:valAx>
        <c:axId val="247316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520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{80801B75-FCB1-415E-ADC4-C55391707553}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{F9A76376-F957-467E-A9B7-796806AAFE42}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{74D7D3F6-DF28-4544-98F1-3B8DC1585CA7}</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{B44BA8F5-DD4D-4E4B-A3E4-0CF2AAE0ADBA}</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{A78BAA06-3569-4DB1-8A69-3245E6016095}</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{CD36F28F-9DE3-40D4-8A6F-7EC1932C715E}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{70C814BA-784F-4FB1-B465-D05E427135D0}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{DBF86480-617C-4D5A-AF19-C69B6022F136}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{D90D00C3-3538-4073-B722-FD447FD3614E}</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{2EC9A3E3-D56B-4B63-B480-A7F22EC226FF}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51546024"/>
        <c:axId val="247315640"/>
      </c:scatterChart>
      <c:valAx>
        <c:axId val="2515460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315640"/>
        <c:crosses val="autoZero"/>
        <c:crossBetween val="midCat"/>
      </c:valAx>
      <c:valAx>
        <c:axId val="2473156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15460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{3AD9AB28-C3D7-4102-8535-A919A832849E}</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{D52A3B5F-BAA5-4B08-A0E4-B26AEE7C354F}</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{AEEFD534-D86C-4DB2-968A-D66BABB8A0EC}</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3.5087159932641797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{97E1D73D-971A-4E7A-AF24-6B1B92EEF661}</c15:txfldGUID>
                      <c15:f>公会計指標分析・財政指標組合せ分析表!$N$72</c15:f>
                      <c15:dlblFieldTableCache>
                        <c:ptCount val="1"/>
                        <c:pt idx="0">
                          <c:v>H26</c:v>
                        </c:pt>
                      </c15:dlblFieldTableCache>
                    </c15:dlblFTEntry>
                  </c15:dlblFieldTable>
                  <c15:showDataLabelsRange val="0"/>
                </c:ext>
              </c:extLst>
            </c:dLbl>
            <c:dLbl>
              <c:idx val="4"/>
              <c:layout>
                <c:manualLayout>
                  <c:x val="-2.8323764590985633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{71AE9D4E-FDF0-4101-99D8-0BA835E3A36D}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c:v>
                </c:pt>
                <c:pt idx="1">
                  <c:v>11.3</c:v>
                </c:pt>
                <c:pt idx="2">
                  <c:v>11.2</c:v>
                </c:pt>
                <c:pt idx="3">
                  <c:v>11.6</c:v>
                </c:pt>
                <c:pt idx="4">
                  <c:v>11.7</c:v>
                </c:pt>
              </c:numCache>
            </c:numRef>
          </c:xVal>
          <c:yVal>
            <c:numRef>
              <c:f>公会計指標分析・財政指標組合せ分析表!$K$73:$O$73</c:f>
              <c:numCache>
                <c:formatCode>#,##0.0;"▲ "#,##0.0</c:formatCode>
                <c:ptCount val="5"/>
                <c:pt idx="0">
                  <c:v>52.4</c:v>
                </c:pt>
                <c:pt idx="1">
                  <c:v>48.1</c:v>
                </c:pt>
                <c:pt idx="2">
                  <c:v>55.9</c:v>
                </c:pt>
                <c:pt idx="3">
                  <c:v>64.2</c:v>
                </c:pt>
                <c:pt idx="4">
                  <c:v>66.8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{FD9AD4A4-8B26-4DB5-80B8-18FCB0B18C6A}</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{ED858CD3-CACC-4AC2-872C-5D422A1F8AE4}</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{E1657CB5-CAF5-4140-AA5E-332E7B236AA5}</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{E084A01D-0C18-4423-9F2D-AF00D45EFA10}</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{1C2DC7DB-85FE-4C4D-AC36-187CEF5DD6A1}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ser>
        <c:dLbls>
          <c:showLegendKey val="0"/>
          <c:showVal val="0"/>
          <c:showCatName val="0"/>
          <c:showSerName val="0"/>
          <c:showPercent val="0"/>
          <c:showBubbleSize val="0"/>
        </c:dLbls>
        <c:axId val="218327512"/>
        <c:axId val="218327120"/>
      </c:scatterChart>
      <c:valAx>
        <c:axId val="218327512"/>
        <c:scaling>
          <c:orientation val="minMax"/>
          <c:max val="12.5"/>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8327120"/>
        <c:crosses val="autoZero"/>
        <c:crossBetween val="midCat"/>
      </c:valAx>
      <c:valAx>
        <c:axId val="218327120"/>
        <c:scaling>
          <c:orientation val="minMax"/>
          <c:max val="78"/>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8327512"/>
        <c:crosses val="autoZero"/>
        <c:crossBetween val="midCat"/>
        <c:majorUnit val="8"/>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鹿児島県南種子町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元利償還金については、</a:t>
          </a:r>
          <a:r>
            <a:rPr lang="ja-JP" altLang="en-US" sz="1100" b="0" i="0" baseline="0">
              <a:solidFill>
                <a:schemeClr val="dk1"/>
              </a:solidFill>
              <a:effectLst/>
              <a:latin typeface="+mn-lt"/>
              <a:ea typeface="+mn-ea"/>
              <a:cs typeface="+mn-cs"/>
            </a:rPr>
            <a:t>観光物産館整備事業</a:t>
          </a:r>
          <a:r>
            <a:rPr lang="ja-JP" altLang="ja-JP" sz="1100" b="0" i="0" baseline="0">
              <a:solidFill>
                <a:schemeClr val="dk1"/>
              </a:solidFill>
              <a:effectLst/>
              <a:latin typeface="+mn-lt"/>
              <a:ea typeface="+mn-ea"/>
              <a:cs typeface="+mn-cs"/>
            </a:rPr>
            <a:t>や</a:t>
          </a:r>
          <a:r>
            <a:rPr lang="ja-JP" altLang="en-US" sz="1100" b="0" i="0" baseline="0">
              <a:solidFill>
                <a:schemeClr val="dk1"/>
              </a:solidFill>
              <a:effectLst/>
              <a:latin typeface="+mn-lt"/>
              <a:ea typeface="+mn-ea"/>
              <a:cs typeface="+mn-cs"/>
            </a:rPr>
            <a:t>防災行政無線施設整備事業</a:t>
          </a:r>
          <a:r>
            <a:rPr lang="ja-JP" altLang="ja-JP" sz="1100" b="0" i="0" baseline="0">
              <a:solidFill>
                <a:schemeClr val="dk1"/>
              </a:solidFill>
              <a:effectLst/>
              <a:latin typeface="+mn-lt"/>
              <a:ea typeface="+mn-ea"/>
              <a:cs typeface="+mn-cs"/>
            </a:rPr>
            <a:t>などの大型事業が集中したことにより、今後も元金償還の開始に伴い増加することが見込まれる。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交付税</a:t>
          </a:r>
          <a:r>
            <a:rPr lang="ja-JP" altLang="ja-JP" sz="1100" b="0" i="0" baseline="0">
              <a:solidFill>
                <a:srgbClr val="FF0000"/>
              </a:solidFill>
              <a:effectLst/>
              <a:latin typeface="+mn-lt"/>
              <a:ea typeface="+mn-ea"/>
              <a:cs typeface="+mn-cs"/>
            </a:rPr>
            <a:t>措置</a:t>
          </a:r>
          <a:r>
            <a:rPr lang="ja-JP" altLang="en-US" sz="1100" b="0" i="0" baseline="0">
              <a:solidFill>
                <a:srgbClr val="FF0000"/>
              </a:solidFill>
              <a:effectLst/>
              <a:latin typeface="+mn-lt"/>
              <a:ea typeface="+mn-ea"/>
              <a:cs typeface="+mn-cs"/>
            </a:rPr>
            <a:t>率の高い，財政上</a:t>
          </a:r>
          <a:r>
            <a:rPr lang="ja-JP" altLang="ja-JP" sz="1100" b="0" i="0" baseline="0">
              <a:solidFill>
                <a:schemeClr val="dk1"/>
              </a:solidFill>
              <a:effectLst/>
              <a:latin typeface="+mn-lt"/>
              <a:ea typeface="+mn-ea"/>
              <a:cs typeface="+mn-cs"/>
            </a:rPr>
            <a:t>有利な辺地対策事業債や過疎対策事業債を活用するとともに、事業計画の整理・縮小を図り、町債の新規発行を伴う普通建設事業を抑制するなど、公債費負担の適正化を図る。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鹿児島県南種子町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平成２７年度は、新規地方債の発行抑制により地方債現在高は減少したが、充当可能財源等も減少している。また、充当可能基金の減少により、将来負担比率の分子が年々増加している。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今後は、交付税措置</a:t>
          </a:r>
          <a:r>
            <a:rPr lang="ja-JP" altLang="en-US" sz="1100" b="0" i="0" baseline="0">
              <a:solidFill>
                <a:schemeClr val="dk1"/>
              </a:solidFill>
              <a:effectLst/>
              <a:latin typeface="+mn-lt"/>
              <a:ea typeface="+mn-ea"/>
              <a:cs typeface="+mn-cs"/>
            </a:rPr>
            <a:t>措置</a:t>
          </a:r>
          <a:r>
            <a:rPr lang="ja-JP" altLang="en-US" sz="1100" b="0" i="0" baseline="0">
              <a:solidFill>
                <a:srgbClr val="FF0000"/>
              </a:solidFill>
              <a:effectLst/>
              <a:latin typeface="+mn-lt"/>
              <a:ea typeface="+mn-ea"/>
              <a:cs typeface="+mn-cs"/>
            </a:rPr>
            <a:t>率の高い，財政上</a:t>
          </a:r>
          <a:r>
            <a:rPr lang="ja-JP" altLang="ja-JP" sz="1100" b="0" i="0" baseline="0">
              <a:solidFill>
                <a:schemeClr val="dk1"/>
              </a:solidFill>
              <a:effectLst/>
              <a:latin typeface="+mn-lt"/>
              <a:ea typeface="+mn-ea"/>
              <a:cs typeface="+mn-cs"/>
            </a:rPr>
            <a:t>有利な辺地対策事業債や過疎対策事業債を活用し、充当可能財源等の確保を目指すとともに、町債発行額の抑制、加入する一部事務組合の状況を踏まえ適正な数値の維持を図るなど、将来負担を考慮しながら計画的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鹿児島県南種子町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5,903
5,889
110.36
4,956,171
4,897,628
44,351
3,248,832
6,564,419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66.8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鹿児島県南種子町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5,903
5,889
110.36
4,956,171
4,897,628
44,351
3,248,832
6,564,419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66.8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鹿児島県南種子町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5,903
5,889
110.36
4,956,171
4,897,628
44,351
3,248,832
6,564,419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66.8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鹿児島県南種子町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5,903
5,889
110.36
4,956,171
4,897,628
44,351
3,248,832
6,564,419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66.8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a:solidFill>
                <a:schemeClr val="dk1"/>
              </a:solidFill>
              <a:effectLst/>
              <a:latin typeface="+mn-lt"/>
              <a:ea typeface="+mn-ea"/>
              <a:cs typeface="+mn-cs"/>
            </a:rPr>
            <a:t>　宇</a:t>
          </a:r>
          <a:r>
            <a:rPr kumimoji="1" lang="ja-JP" altLang="ja-JP" sz="1100">
              <a:solidFill>
                <a:schemeClr val="dk1"/>
              </a:solidFill>
              <a:effectLst/>
              <a:latin typeface="+mn-lt"/>
              <a:ea typeface="+mn-ea"/>
              <a:cs typeface="+mn-cs"/>
            </a:rPr>
            <a:t>宙開発関連企業に係る法人町民税・固定資産税の税収があるため、離島にありながら類似団体内平均値を維持しているが、人口の減少や高い高齢化率（平成２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年末</a:t>
          </a:r>
          <a:r>
            <a:rPr kumimoji="1" lang="ja-JP" altLang="en-US" sz="1100">
              <a:solidFill>
                <a:schemeClr val="dk1"/>
              </a:solidFill>
              <a:effectLst/>
              <a:latin typeface="+mn-lt"/>
              <a:ea typeface="+mn-ea"/>
              <a:cs typeface="+mn-cs"/>
            </a:rPr>
            <a:t>３４．１</a:t>
          </a:r>
          <a:r>
            <a:rPr kumimoji="1" lang="ja-JP" altLang="ja-JP" sz="1100">
              <a:solidFill>
                <a:schemeClr val="dk1"/>
              </a:solidFill>
              <a:effectLst/>
              <a:latin typeface="+mn-lt"/>
              <a:ea typeface="+mn-ea"/>
              <a:cs typeface="+mn-cs"/>
            </a:rPr>
            <a:t>％）等により、近年減少傾向にあるため、</a:t>
          </a:r>
          <a:r>
            <a:rPr kumimoji="1" lang="ja-JP" altLang="en-US" sz="1100">
              <a:solidFill>
                <a:srgbClr val="FF0000"/>
              </a:solidFill>
              <a:effectLst/>
              <a:latin typeface="+mn-lt"/>
              <a:ea typeface="+mn-ea"/>
              <a:cs typeface="+mn-cs"/>
            </a:rPr>
            <a:t>職員の</a:t>
          </a:r>
          <a:r>
            <a:rPr kumimoji="1" lang="ja-JP" altLang="ja-JP" sz="1100">
              <a:solidFill>
                <a:schemeClr val="dk1"/>
              </a:solidFill>
              <a:effectLst/>
              <a:latin typeface="+mn-lt"/>
              <a:ea typeface="+mn-ea"/>
              <a:cs typeface="+mn-cs"/>
            </a:rPr>
            <a:t>定員管理・給与の適正化、経常経費の削減、町税の徴収強化等の取組みを通じて、財政基盤の強化に努める。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43543</xdr:rowOff>
    </xdr:from>
    <xdr:to>
      <xdr:col>7</xdr:col>
      <xdr:colOff>152400</xdr:colOff>
      <xdr:row>43</xdr:row>
      <xdr:rowOff>43543</xdr:rowOff>
    </xdr:to>
    <xdr:cxnSp macro="">
      <xdr:nvCxnSpPr>
        <xdr:cNvPr id="69" name="直線コネクタ 68"/>
        <xdr:cNvCxnSpPr/>
      </xdr:nvCxnSpPr>
      <xdr:spPr>
        <a:xfrm>
          <a:off x="4114800" y="74158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136270</xdr:rowOff>
    </xdr:from>
    <xdr:ext cx="762000" cy="259045"/>
    <xdr:sp macro="" textlink="">
      <xdr:nvSpPr>
        <xdr:cNvPr id="70" name="財政力平均値テキスト"/>
        <xdr:cNvSpPr txBox="1"/>
      </xdr:nvSpPr>
      <xdr:spPr>
        <a:xfrm>
          <a:off x="5041900" y="7337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43543</xdr:rowOff>
    </xdr:from>
    <xdr:to>
      <xdr:col>6</xdr:col>
      <xdr:colOff>0</xdr:colOff>
      <xdr:row>43</xdr:row>
      <xdr:rowOff>43543</xdr:rowOff>
    </xdr:to>
    <xdr:cxnSp macro="">
      <xdr:nvCxnSpPr>
        <xdr:cNvPr id="72" name="直線コネクタ 71"/>
        <xdr:cNvCxnSpPr/>
      </xdr:nvCxnSpPr>
      <xdr:spPr>
        <a:xfrm>
          <a:off x="3225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113592</xdr:rowOff>
    </xdr:from>
    <xdr:ext cx="736600" cy="259045"/>
    <xdr:sp macro="" textlink="">
      <xdr:nvSpPr>
        <xdr:cNvPr id="74" name="テキスト ボックス 73"/>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43543</xdr:rowOff>
    </xdr:from>
    <xdr:to>
      <xdr:col>4</xdr:col>
      <xdr:colOff>482600</xdr:colOff>
      <xdr:row>43</xdr:row>
      <xdr:rowOff>43543</xdr:rowOff>
    </xdr:to>
    <xdr:cxnSp macro="">
      <xdr:nvCxnSpPr>
        <xdr:cNvPr id="75" name="直線コネクタ 74"/>
        <xdr:cNvCxnSpPr/>
      </xdr:nvCxnSpPr>
      <xdr:spPr>
        <a:xfrm>
          <a:off x="2336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77" name="テキスト ボックス 76"/>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26307</xdr:rowOff>
    </xdr:from>
    <xdr:to>
      <xdr:col>3</xdr:col>
      <xdr:colOff>279400</xdr:colOff>
      <xdr:row>43</xdr:row>
      <xdr:rowOff>43543</xdr:rowOff>
    </xdr:to>
    <xdr:cxnSp macro="">
      <xdr:nvCxnSpPr>
        <xdr:cNvPr id="78" name="直線コネクタ 77"/>
        <xdr:cNvCxnSpPr/>
      </xdr:nvCxnSpPr>
      <xdr:spPr>
        <a:xfrm>
          <a:off x="1447800" y="73986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80" name="テキスト ボックス 79"/>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79120</xdr:rowOff>
    </xdr:from>
    <xdr:ext cx="762000" cy="259045"/>
    <xdr:sp macro="" textlink="">
      <xdr:nvSpPr>
        <xdr:cNvPr id="82" name="テキスト ボックス 81"/>
        <xdr:cNvSpPr txBox="1"/>
      </xdr:nvSpPr>
      <xdr:spPr>
        <a:xfrm>
          <a:off x="1066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88" name="円/楕円 87"/>
        <xdr:cNvSpPr/>
      </xdr:nvSpPr>
      <xdr:spPr>
        <a:xfrm>
          <a:off x="49022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9270</xdr:rowOff>
    </xdr:from>
    <xdr:ext cx="762000" cy="259045"/>
    <xdr:sp macro="" textlink="">
      <xdr:nvSpPr>
        <xdr:cNvPr id="89" name="財政力該当値テキスト"/>
        <xdr:cNvSpPr txBox="1"/>
      </xdr:nvSpPr>
      <xdr:spPr>
        <a:xfrm>
          <a:off x="50419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164193</xdr:rowOff>
    </xdr:from>
    <xdr:to>
      <xdr:col>6</xdr:col>
      <xdr:colOff>50800</xdr:colOff>
      <xdr:row>43</xdr:row>
      <xdr:rowOff>94343</xdr:rowOff>
    </xdr:to>
    <xdr:sp macro="" textlink="">
      <xdr:nvSpPr>
        <xdr:cNvPr id="90" name="円/楕円 89"/>
        <xdr:cNvSpPr/>
      </xdr:nvSpPr>
      <xdr:spPr>
        <a:xfrm>
          <a:off x="4064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91" name="テキスト ボックス 90"/>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164193</xdr:rowOff>
    </xdr:from>
    <xdr:to>
      <xdr:col>4</xdr:col>
      <xdr:colOff>533400</xdr:colOff>
      <xdr:row>43</xdr:row>
      <xdr:rowOff>94343</xdr:rowOff>
    </xdr:to>
    <xdr:sp macro="" textlink="">
      <xdr:nvSpPr>
        <xdr:cNvPr id="92" name="円/楕円 91"/>
        <xdr:cNvSpPr/>
      </xdr:nvSpPr>
      <xdr:spPr>
        <a:xfrm>
          <a:off x="3175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104520</xdr:rowOff>
    </xdr:from>
    <xdr:ext cx="762000" cy="259045"/>
    <xdr:sp macro="" textlink="">
      <xdr:nvSpPr>
        <xdr:cNvPr id="93" name="テキスト ボックス 92"/>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164193</xdr:rowOff>
    </xdr:from>
    <xdr:to>
      <xdr:col>3</xdr:col>
      <xdr:colOff>330200</xdr:colOff>
      <xdr:row>43</xdr:row>
      <xdr:rowOff>94343</xdr:rowOff>
    </xdr:to>
    <xdr:sp macro="" textlink="">
      <xdr:nvSpPr>
        <xdr:cNvPr id="94" name="円/楕円 93"/>
        <xdr:cNvSpPr/>
      </xdr:nvSpPr>
      <xdr:spPr>
        <a:xfrm>
          <a:off x="2286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104520</xdr:rowOff>
    </xdr:from>
    <xdr:ext cx="762000" cy="259045"/>
    <xdr:sp macro="" textlink="">
      <xdr:nvSpPr>
        <xdr:cNvPr id="95" name="テキスト ボックス 94"/>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96" name="円/楕円 95"/>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87284</xdr:rowOff>
    </xdr:from>
    <xdr:ext cx="762000" cy="259045"/>
    <xdr:sp macro="" textlink="">
      <xdr:nvSpPr>
        <xdr:cNvPr id="97" name="テキスト ボックス 96"/>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前年度に比べて１．</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％減少しているものの、人件費に係る比率が２</a:t>
          </a:r>
          <a:r>
            <a:rPr lang="ja-JP" altLang="en-US" sz="1100" b="0" i="0" baseline="0">
              <a:solidFill>
                <a:schemeClr val="dk1"/>
              </a:solidFill>
              <a:effectLst/>
              <a:latin typeface="+mn-lt"/>
              <a:ea typeface="+mn-ea"/>
              <a:cs typeface="+mn-cs"/>
            </a:rPr>
            <a:t>７．０</a:t>
          </a:r>
          <a:r>
            <a:rPr lang="ja-JP" altLang="ja-JP" sz="1100" b="0" i="0" baseline="0">
              <a:solidFill>
                <a:schemeClr val="dk1"/>
              </a:solidFill>
              <a:effectLst/>
              <a:latin typeface="+mn-lt"/>
              <a:ea typeface="+mn-ea"/>
              <a:cs typeface="+mn-cs"/>
            </a:rPr>
            <a:t>％、公債費に係る比率が２</a:t>
          </a:r>
          <a:r>
            <a:rPr lang="ja-JP" altLang="en-US" sz="1100" b="0" i="0" baseline="0">
              <a:solidFill>
                <a:schemeClr val="dk1"/>
              </a:solidFill>
              <a:effectLst/>
              <a:latin typeface="+mn-lt"/>
              <a:ea typeface="+mn-ea"/>
              <a:cs typeface="+mn-cs"/>
            </a:rPr>
            <a:t>１．３</a:t>
          </a:r>
          <a:r>
            <a:rPr lang="ja-JP" altLang="ja-JP" sz="1100" b="0" i="0" baseline="0">
              <a:solidFill>
                <a:schemeClr val="dk1"/>
              </a:solidFill>
              <a:effectLst/>
              <a:latin typeface="+mn-lt"/>
              <a:ea typeface="+mn-ea"/>
              <a:cs typeface="+mn-cs"/>
            </a:rPr>
            <a:t>％と高く、全体が類似団体内平均値を上回っている。</a:t>
          </a:r>
          <a:r>
            <a:rPr lang="ja-JP" altLang="en-US" sz="1100" b="0" i="0" baseline="0">
              <a:solidFill>
                <a:srgbClr val="FF0000"/>
              </a:solidFill>
              <a:effectLst/>
              <a:latin typeface="+mn-lt"/>
              <a:ea typeface="+mn-ea"/>
              <a:cs typeface="+mn-cs"/>
            </a:rPr>
            <a:t>職員の</a:t>
          </a:r>
          <a:r>
            <a:rPr lang="ja-JP" altLang="ja-JP" sz="1100" b="0" i="0" baseline="0">
              <a:solidFill>
                <a:schemeClr val="dk1"/>
              </a:solidFill>
              <a:effectLst/>
              <a:latin typeface="+mn-lt"/>
              <a:ea typeface="+mn-ea"/>
              <a:cs typeface="+mn-cs"/>
            </a:rPr>
            <a:t>定員管理・給与の適正化による人件費の削減、町債発行の抑制など、行財政改革への取組みを通じて経常経費の削減に努める。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131064</xdr:rowOff>
    </xdr:from>
    <xdr:to>
      <xdr:col>7</xdr:col>
      <xdr:colOff>152400</xdr:colOff>
      <xdr:row>65</xdr:row>
      <xdr:rowOff>12700</xdr:rowOff>
    </xdr:to>
    <xdr:cxnSp macro="">
      <xdr:nvCxnSpPr>
        <xdr:cNvPr id="130" name="直線コネクタ 129"/>
        <xdr:cNvCxnSpPr/>
      </xdr:nvCxnSpPr>
      <xdr:spPr>
        <a:xfrm flipV="1">
          <a:off x="4114800" y="11103864"/>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525</xdr:rowOff>
    </xdr:from>
    <xdr:ext cx="762000" cy="259045"/>
    <xdr:sp macro="" textlink="">
      <xdr:nvSpPr>
        <xdr:cNvPr id="131" name="財政構造の弾力性平均値テキスト"/>
        <xdr:cNvSpPr txBox="1"/>
      </xdr:nvSpPr>
      <xdr:spPr>
        <a:xfrm>
          <a:off x="5041900" y="10458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12700</xdr:rowOff>
    </xdr:from>
    <xdr:to>
      <xdr:col>6</xdr:col>
      <xdr:colOff>0</xdr:colOff>
      <xdr:row>65</xdr:row>
      <xdr:rowOff>60960</xdr:rowOff>
    </xdr:to>
    <xdr:cxnSp macro="">
      <xdr:nvCxnSpPr>
        <xdr:cNvPr id="133" name="直線コネクタ 132"/>
        <xdr:cNvCxnSpPr/>
      </xdr:nvCxnSpPr>
      <xdr:spPr>
        <a:xfrm flipV="1">
          <a:off x="3225800" y="111569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158513</xdr:rowOff>
    </xdr:from>
    <xdr:ext cx="736600" cy="259045"/>
    <xdr:sp macro="" textlink="">
      <xdr:nvSpPr>
        <xdr:cNvPr id="135" name="テキスト ボックス 134"/>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60960</xdr:rowOff>
    </xdr:from>
    <xdr:to>
      <xdr:col>4</xdr:col>
      <xdr:colOff>482600</xdr:colOff>
      <xdr:row>65</xdr:row>
      <xdr:rowOff>75438</xdr:rowOff>
    </xdr:to>
    <xdr:cxnSp macro="">
      <xdr:nvCxnSpPr>
        <xdr:cNvPr id="136" name="直線コネクタ 135"/>
        <xdr:cNvCxnSpPr/>
      </xdr:nvCxnSpPr>
      <xdr:spPr>
        <a:xfrm flipV="1">
          <a:off x="2336800" y="1120521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33037</xdr:rowOff>
    </xdr:from>
    <xdr:ext cx="762000" cy="259045"/>
    <xdr:sp macro="" textlink="">
      <xdr:nvSpPr>
        <xdr:cNvPr id="138" name="テキスト ボックス 137"/>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41656</xdr:rowOff>
    </xdr:from>
    <xdr:to>
      <xdr:col>3</xdr:col>
      <xdr:colOff>279400</xdr:colOff>
      <xdr:row>65</xdr:row>
      <xdr:rowOff>75438</xdr:rowOff>
    </xdr:to>
    <xdr:cxnSp macro="">
      <xdr:nvCxnSpPr>
        <xdr:cNvPr id="139" name="直線コネクタ 138"/>
        <xdr:cNvCxnSpPr/>
      </xdr:nvCxnSpPr>
      <xdr:spPr>
        <a:xfrm>
          <a:off x="1447800" y="1118590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139209</xdr:rowOff>
    </xdr:from>
    <xdr:ext cx="762000" cy="259045"/>
    <xdr:sp macro="" textlink="">
      <xdr:nvSpPr>
        <xdr:cNvPr id="143" name="テキスト ボックス 142"/>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80264</xdr:rowOff>
    </xdr:from>
    <xdr:to>
      <xdr:col>7</xdr:col>
      <xdr:colOff>203200</xdr:colOff>
      <xdr:row>65</xdr:row>
      <xdr:rowOff>10414</xdr:rowOff>
    </xdr:to>
    <xdr:sp macro="" textlink="">
      <xdr:nvSpPr>
        <xdr:cNvPr id="149" name="円/楕円 148"/>
        <xdr:cNvSpPr/>
      </xdr:nvSpPr>
      <xdr:spPr>
        <a:xfrm>
          <a:off x="49022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52341</xdr:rowOff>
    </xdr:from>
    <xdr:ext cx="762000" cy="259045"/>
    <xdr:sp macro="" textlink="">
      <xdr:nvSpPr>
        <xdr:cNvPr id="150" name="財政構造の弾力性該当値テキスト"/>
        <xdr:cNvSpPr txBox="1"/>
      </xdr:nvSpPr>
      <xdr:spPr>
        <a:xfrm>
          <a:off x="5041900" y="1102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133350</xdr:rowOff>
    </xdr:from>
    <xdr:to>
      <xdr:col>6</xdr:col>
      <xdr:colOff>50800</xdr:colOff>
      <xdr:row>65</xdr:row>
      <xdr:rowOff>63500</xdr:rowOff>
    </xdr:to>
    <xdr:sp macro="" textlink="">
      <xdr:nvSpPr>
        <xdr:cNvPr id="151" name="円/楕円 150"/>
        <xdr:cNvSpPr/>
      </xdr:nvSpPr>
      <xdr:spPr>
        <a:xfrm>
          <a:off x="4064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48277</xdr:rowOff>
    </xdr:from>
    <xdr:ext cx="736600" cy="259045"/>
    <xdr:sp macro="" textlink="">
      <xdr:nvSpPr>
        <xdr:cNvPr id="152" name="テキスト ボックス 151"/>
        <xdr:cNvSpPr txBox="1"/>
      </xdr:nvSpPr>
      <xdr:spPr>
        <a:xfrm>
          <a:off x="3733800" y="1119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10160</xdr:rowOff>
    </xdr:from>
    <xdr:to>
      <xdr:col>4</xdr:col>
      <xdr:colOff>533400</xdr:colOff>
      <xdr:row>65</xdr:row>
      <xdr:rowOff>111760</xdr:rowOff>
    </xdr:to>
    <xdr:sp macro="" textlink="">
      <xdr:nvSpPr>
        <xdr:cNvPr id="153" name="円/楕円 152"/>
        <xdr:cNvSpPr/>
      </xdr:nvSpPr>
      <xdr:spPr>
        <a:xfrm>
          <a:off x="3175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96537</xdr:rowOff>
    </xdr:from>
    <xdr:ext cx="762000" cy="259045"/>
    <xdr:sp macro="" textlink="">
      <xdr:nvSpPr>
        <xdr:cNvPr id="154" name="テキスト ボックス 153"/>
        <xdr:cNvSpPr txBox="1"/>
      </xdr:nvSpPr>
      <xdr:spPr>
        <a:xfrm>
          <a:off x="2844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24638</xdr:rowOff>
    </xdr:from>
    <xdr:to>
      <xdr:col>3</xdr:col>
      <xdr:colOff>330200</xdr:colOff>
      <xdr:row>65</xdr:row>
      <xdr:rowOff>126238</xdr:rowOff>
    </xdr:to>
    <xdr:sp macro="" textlink="">
      <xdr:nvSpPr>
        <xdr:cNvPr id="155" name="円/楕円 154"/>
        <xdr:cNvSpPr/>
      </xdr:nvSpPr>
      <xdr:spPr>
        <a:xfrm>
          <a:off x="2286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111015</xdr:rowOff>
    </xdr:from>
    <xdr:ext cx="762000" cy="259045"/>
    <xdr:sp macro="" textlink="">
      <xdr:nvSpPr>
        <xdr:cNvPr id="156" name="テキスト ボックス 155"/>
        <xdr:cNvSpPr txBox="1"/>
      </xdr:nvSpPr>
      <xdr:spPr>
        <a:xfrm>
          <a:off x="1955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162306</xdr:rowOff>
    </xdr:from>
    <xdr:to>
      <xdr:col>2</xdr:col>
      <xdr:colOff>127000</xdr:colOff>
      <xdr:row>65</xdr:row>
      <xdr:rowOff>92456</xdr:rowOff>
    </xdr:to>
    <xdr:sp macro="" textlink="">
      <xdr:nvSpPr>
        <xdr:cNvPr id="157" name="円/楕円 156"/>
        <xdr:cNvSpPr/>
      </xdr:nvSpPr>
      <xdr:spPr>
        <a:xfrm>
          <a:off x="1397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77233</xdr:rowOff>
    </xdr:from>
    <xdr:ext cx="762000" cy="259045"/>
    <xdr:sp macro="" textlink="">
      <xdr:nvSpPr>
        <xdr:cNvPr id="158" name="テキスト ボックス 157"/>
        <xdr:cNvSpPr txBox="1"/>
      </xdr:nvSpPr>
      <xdr:spPr>
        <a:xfrm>
          <a:off x="1066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[287,386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内平均値に比べ高くなっているのは、主に人件費が要因となっている。これは、給食センターや保育園等の民間委託が進んでいないためである。今後は、民間でも実施可能な部分については、指定管理者制度の導入などにより委託化を進め、コストの低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61762</xdr:rowOff>
    </xdr:from>
    <xdr:to>
      <xdr:col>7</xdr:col>
      <xdr:colOff>152400</xdr:colOff>
      <xdr:row>84</xdr:row>
      <xdr:rowOff>152471</xdr:rowOff>
    </xdr:to>
    <xdr:cxnSp macro="">
      <xdr:nvCxnSpPr>
        <xdr:cNvPr id="193" name="直線コネクタ 192"/>
        <xdr:cNvCxnSpPr/>
      </xdr:nvCxnSpPr>
      <xdr:spPr>
        <a:xfrm>
          <a:off x="4114800" y="14463562"/>
          <a:ext cx="838200" cy="9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9103</xdr:rowOff>
    </xdr:from>
    <xdr:ext cx="762000" cy="259045"/>
    <xdr:sp macro="" textlink="">
      <xdr:nvSpPr>
        <xdr:cNvPr id="194" name="人件費・物件費等の状況平均値テキスト"/>
        <xdr:cNvSpPr txBox="1"/>
      </xdr:nvSpPr>
      <xdr:spPr>
        <a:xfrm>
          <a:off x="5041900" y="14239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59916</xdr:rowOff>
    </xdr:from>
    <xdr:to>
      <xdr:col>6</xdr:col>
      <xdr:colOff>0</xdr:colOff>
      <xdr:row>84</xdr:row>
      <xdr:rowOff>61762</xdr:rowOff>
    </xdr:to>
    <xdr:cxnSp macro="">
      <xdr:nvCxnSpPr>
        <xdr:cNvPr id="196" name="直線コネクタ 195"/>
        <xdr:cNvCxnSpPr/>
      </xdr:nvCxnSpPr>
      <xdr:spPr>
        <a:xfrm>
          <a:off x="3225800" y="14461716"/>
          <a:ext cx="889000" cy="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120431</xdr:rowOff>
    </xdr:from>
    <xdr:ext cx="736600" cy="259045"/>
    <xdr:sp macro="" textlink="">
      <xdr:nvSpPr>
        <xdr:cNvPr id="198" name="テキスト ボックス 197"/>
        <xdr:cNvSpPr txBox="1"/>
      </xdr:nvSpPr>
      <xdr:spPr>
        <a:xfrm>
          <a:off x="3733800" y="14179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49705</xdr:rowOff>
    </xdr:from>
    <xdr:to>
      <xdr:col>4</xdr:col>
      <xdr:colOff>482600</xdr:colOff>
      <xdr:row>84</xdr:row>
      <xdr:rowOff>59916</xdr:rowOff>
    </xdr:to>
    <xdr:cxnSp macro="">
      <xdr:nvCxnSpPr>
        <xdr:cNvPr id="199" name="直線コネクタ 198"/>
        <xdr:cNvCxnSpPr/>
      </xdr:nvCxnSpPr>
      <xdr:spPr>
        <a:xfrm>
          <a:off x="2336800" y="14451505"/>
          <a:ext cx="8890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54821</xdr:rowOff>
    </xdr:from>
    <xdr:ext cx="762000" cy="259045"/>
    <xdr:sp macro="" textlink="">
      <xdr:nvSpPr>
        <xdr:cNvPr id="201" name="テキスト ボックス 200"/>
        <xdr:cNvSpPr txBox="1"/>
      </xdr:nvSpPr>
      <xdr:spPr>
        <a:xfrm>
          <a:off x="2844800" y="1411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46817</xdr:rowOff>
    </xdr:from>
    <xdr:to>
      <xdr:col>3</xdr:col>
      <xdr:colOff>279400</xdr:colOff>
      <xdr:row>84</xdr:row>
      <xdr:rowOff>49705</xdr:rowOff>
    </xdr:to>
    <xdr:cxnSp macro="">
      <xdr:nvCxnSpPr>
        <xdr:cNvPr id="202" name="直線コネクタ 201"/>
        <xdr:cNvCxnSpPr/>
      </xdr:nvCxnSpPr>
      <xdr:spPr>
        <a:xfrm>
          <a:off x="1447800" y="14448617"/>
          <a:ext cx="889000" cy="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26046</xdr:rowOff>
    </xdr:from>
    <xdr:ext cx="762000" cy="259045"/>
    <xdr:sp macro="" textlink="">
      <xdr:nvSpPr>
        <xdr:cNvPr id="204" name="テキスト ボックス 203"/>
        <xdr:cNvSpPr txBox="1"/>
      </xdr:nvSpPr>
      <xdr:spPr>
        <a:xfrm>
          <a:off x="1955800" y="140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29464</xdr:rowOff>
    </xdr:from>
    <xdr:ext cx="762000" cy="259045"/>
    <xdr:sp macro="" textlink="">
      <xdr:nvSpPr>
        <xdr:cNvPr id="206" name="テキスト ボックス 205"/>
        <xdr:cNvSpPr txBox="1"/>
      </xdr:nvSpPr>
      <xdr:spPr>
        <a:xfrm>
          <a:off x="1066800" y="1408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101671</xdr:rowOff>
    </xdr:from>
    <xdr:to>
      <xdr:col>7</xdr:col>
      <xdr:colOff>203200</xdr:colOff>
      <xdr:row>85</xdr:row>
      <xdr:rowOff>31821</xdr:rowOff>
    </xdr:to>
    <xdr:sp macro="" textlink="">
      <xdr:nvSpPr>
        <xdr:cNvPr id="212" name="円/楕円 211"/>
        <xdr:cNvSpPr/>
      </xdr:nvSpPr>
      <xdr:spPr>
        <a:xfrm>
          <a:off x="4902200" y="1450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73748</xdr:rowOff>
    </xdr:from>
    <xdr:ext cx="762000" cy="259045"/>
    <xdr:sp macro="" textlink="">
      <xdr:nvSpPr>
        <xdr:cNvPr id="213" name="人件費・物件費等の状況該当値テキスト"/>
        <xdr:cNvSpPr txBox="1"/>
      </xdr:nvSpPr>
      <xdr:spPr>
        <a:xfrm>
          <a:off x="5041900" y="1447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287,386</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10962</xdr:rowOff>
    </xdr:from>
    <xdr:to>
      <xdr:col>6</xdr:col>
      <xdr:colOff>50800</xdr:colOff>
      <xdr:row>84</xdr:row>
      <xdr:rowOff>112562</xdr:rowOff>
    </xdr:to>
    <xdr:sp macro="" textlink="">
      <xdr:nvSpPr>
        <xdr:cNvPr id="214" name="円/楕円 213"/>
        <xdr:cNvSpPr/>
      </xdr:nvSpPr>
      <xdr:spPr>
        <a:xfrm>
          <a:off x="4064000" y="144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97339</xdr:rowOff>
    </xdr:from>
    <xdr:ext cx="736600" cy="259045"/>
    <xdr:sp macro="" textlink="">
      <xdr:nvSpPr>
        <xdr:cNvPr id="215" name="テキスト ボックス 214"/>
        <xdr:cNvSpPr txBox="1"/>
      </xdr:nvSpPr>
      <xdr:spPr>
        <a:xfrm>
          <a:off x="3733800" y="1449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264,831</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9116</xdr:rowOff>
    </xdr:from>
    <xdr:to>
      <xdr:col>4</xdr:col>
      <xdr:colOff>533400</xdr:colOff>
      <xdr:row>84</xdr:row>
      <xdr:rowOff>110716</xdr:rowOff>
    </xdr:to>
    <xdr:sp macro="" textlink="">
      <xdr:nvSpPr>
        <xdr:cNvPr id="216" name="円/楕円 215"/>
        <xdr:cNvSpPr/>
      </xdr:nvSpPr>
      <xdr:spPr>
        <a:xfrm>
          <a:off x="3175000" y="14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95493</xdr:rowOff>
    </xdr:from>
    <xdr:ext cx="762000" cy="259045"/>
    <xdr:sp macro="" textlink="">
      <xdr:nvSpPr>
        <xdr:cNvPr id="217" name="テキスト ボックス 216"/>
        <xdr:cNvSpPr txBox="1"/>
      </xdr:nvSpPr>
      <xdr:spPr>
        <a:xfrm>
          <a:off x="2844800" y="14497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264,372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170355</xdr:rowOff>
    </xdr:from>
    <xdr:to>
      <xdr:col>3</xdr:col>
      <xdr:colOff>330200</xdr:colOff>
      <xdr:row>84</xdr:row>
      <xdr:rowOff>100505</xdr:rowOff>
    </xdr:to>
    <xdr:sp macro="" textlink="">
      <xdr:nvSpPr>
        <xdr:cNvPr id="218" name="円/楕円 217"/>
        <xdr:cNvSpPr/>
      </xdr:nvSpPr>
      <xdr:spPr>
        <a:xfrm>
          <a:off x="2286000" y="1440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85282</xdr:rowOff>
    </xdr:from>
    <xdr:ext cx="762000" cy="259045"/>
    <xdr:sp macro="" textlink="">
      <xdr:nvSpPr>
        <xdr:cNvPr id="219" name="テキスト ボックス 218"/>
        <xdr:cNvSpPr txBox="1"/>
      </xdr:nvSpPr>
      <xdr:spPr>
        <a:xfrm>
          <a:off x="1955800" y="14487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261,833</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167467</xdr:rowOff>
    </xdr:from>
    <xdr:to>
      <xdr:col>2</xdr:col>
      <xdr:colOff>127000</xdr:colOff>
      <xdr:row>84</xdr:row>
      <xdr:rowOff>97617</xdr:rowOff>
    </xdr:to>
    <xdr:sp macro="" textlink="">
      <xdr:nvSpPr>
        <xdr:cNvPr id="220" name="円/楕円 219"/>
        <xdr:cNvSpPr/>
      </xdr:nvSpPr>
      <xdr:spPr>
        <a:xfrm>
          <a:off x="1397000" y="1439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82394</xdr:rowOff>
    </xdr:from>
    <xdr:ext cx="762000" cy="259045"/>
    <xdr:sp macro="" textlink="">
      <xdr:nvSpPr>
        <xdr:cNvPr id="221" name="テキスト ボックス 220"/>
        <xdr:cNvSpPr txBox="1"/>
      </xdr:nvSpPr>
      <xdr:spPr>
        <a:xfrm>
          <a:off x="1066800" y="1448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261,115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類似団体内平均値を上回っている要因としては、給与構造改革前の給与体系や職員構成、給与の独自カットをしていないことが考えられる。今後は、行財政改革大綱</a:t>
          </a:r>
          <a:r>
            <a:rPr lang="ja-JP" altLang="en-US" sz="1100" b="0" i="0" baseline="0">
              <a:solidFill>
                <a:srgbClr val="FF0000"/>
              </a:solidFill>
              <a:effectLst/>
              <a:latin typeface="+mn-lt"/>
              <a:ea typeface="+mn-ea"/>
              <a:cs typeface="+mn-cs"/>
            </a:rPr>
            <a:t>や職員の</a:t>
          </a:r>
          <a:r>
            <a:rPr lang="ja-JP" altLang="ja-JP" sz="1100" b="0" i="0" baseline="0">
              <a:solidFill>
                <a:schemeClr val="dk1"/>
              </a:solidFill>
              <a:effectLst/>
              <a:latin typeface="+mn-lt"/>
              <a:ea typeface="+mn-ea"/>
              <a:cs typeface="+mn-cs"/>
            </a:rPr>
            <a:t>定員管理計画に基づき、類似団体内平均値を目標として、給与の適正化に努める。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24892</xdr:rowOff>
    </xdr:from>
    <xdr:to>
      <xdr:col>24</xdr:col>
      <xdr:colOff>558800</xdr:colOff>
      <xdr:row>86</xdr:row>
      <xdr:rowOff>149861</xdr:rowOff>
    </xdr:to>
    <xdr:cxnSp macro="">
      <xdr:nvCxnSpPr>
        <xdr:cNvPr id="248" name="直線コネクタ 247"/>
        <xdr:cNvCxnSpPr/>
      </xdr:nvCxnSpPr>
      <xdr:spPr>
        <a:xfrm flipV="1">
          <a:off x="17018000" y="14083792"/>
          <a:ext cx="0" cy="8107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121938</xdr:rowOff>
    </xdr:from>
    <xdr:ext cx="762000" cy="259045"/>
    <xdr:sp macro="" textlink="">
      <xdr:nvSpPr>
        <xdr:cNvPr id="249" name="給与水準   （国との比較）最小値テキスト"/>
        <xdr:cNvSpPr txBox="1"/>
      </xdr:nvSpPr>
      <xdr:spPr>
        <a:xfrm>
          <a:off x="17106900" y="1486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86</xdr:row>
      <xdr:rowOff>149861</xdr:rowOff>
    </xdr:from>
    <xdr:to>
      <xdr:col>24</xdr:col>
      <xdr:colOff>647700</xdr:colOff>
      <xdr:row>86</xdr:row>
      <xdr:rowOff>149861</xdr:rowOff>
    </xdr:to>
    <xdr:cxnSp macro="">
      <xdr:nvCxnSpPr>
        <xdr:cNvPr id="250" name="直線コネクタ 249"/>
        <xdr:cNvCxnSpPr/>
      </xdr:nvCxnSpPr>
      <xdr:spPr>
        <a:xfrm>
          <a:off x="16929100" y="14894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111269</xdr:rowOff>
    </xdr:from>
    <xdr:ext cx="762000" cy="259045"/>
    <xdr:sp macro="" textlink="">
      <xdr:nvSpPr>
        <xdr:cNvPr id="251" name="給与水準   （国との比較）最大値テキスト"/>
        <xdr:cNvSpPr txBox="1"/>
      </xdr:nvSpPr>
      <xdr:spPr>
        <a:xfrm>
          <a:off x="17106900" y="1382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82</xdr:row>
      <xdr:rowOff>24892</xdr:rowOff>
    </xdr:from>
    <xdr:to>
      <xdr:col>24</xdr:col>
      <xdr:colOff>647700</xdr:colOff>
      <xdr:row>82</xdr:row>
      <xdr:rowOff>24892</xdr:rowOff>
    </xdr:to>
    <xdr:cxnSp macro="">
      <xdr:nvCxnSpPr>
        <xdr:cNvPr id="252" name="直線コネクタ 251"/>
        <xdr:cNvCxnSpPr/>
      </xdr:nvCxnSpPr>
      <xdr:spPr>
        <a:xfrm>
          <a:off x="16929100" y="1408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128270</xdr:rowOff>
    </xdr:from>
    <xdr:to>
      <xdr:col>24</xdr:col>
      <xdr:colOff>558800</xdr:colOff>
      <xdr:row>86</xdr:row>
      <xdr:rowOff>5080</xdr:rowOff>
    </xdr:to>
    <xdr:cxnSp macro="">
      <xdr:nvCxnSpPr>
        <xdr:cNvPr id="253" name="直線コネクタ 252"/>
        <xdr:cNvCxnSpPr/>
      </xdr:nvCxnSpPr>
      <xdr:spPr>
        <a:xfrm>
          <a:off x="16179800" y="147015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50564</xdr:rowOff>
    </xdr:from>
    <xdr:ext cx="762000" cy="259045"/>
    <xdr:sp macro="" textlink="">
      <xdr:nvSpPr>
        <xdr:cNvPr id="254" name="給与水準   （国との比較）平均値テキスト"/>
        <xdr:cNvSpPr txBox="1"/>
      </xdr:nvSpPr>
      <xdr:spPr>
        <a:xfrm>
          <a:off x="17106900" y="1445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34037</xdr:rowOff>
    </xdr:from>
    <xdr:to>
      <xdr:col>24</xdr:col>
      <xdr:colOff>609600</xdr:colOff>
      <xdr:row>85</xdr:row>
      <xdr:rowOff>135637</xdr:rowOff>
    </xdr:to>
    <xdr:sp macro="" textlink="">
      <xdr:nvSpPr>
        <xdr:cNvPr id="255" name="フローチャート : 判断 254"/>
        <xdr:cNvSpPr/>
      </xdr:nvSpPr>
      <xdr:spPr>
        <a:xfrm>
          <a:off x="169672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108965</xdr:rowOff>
    </xdr:from>
    <xdr:to>
      <xdr:col>23</xdr:col>
      <xdr:colOff>406400</xdr:colOff>
      <xdr:row>85</xdr:row>
      <xdr:rowOff>128270</xdr:rowOff>
    </xdr:to>
    <xdr:cxnSp macro="">
      <xdr:nvCxnSpPr>
        <xdr:cNvPr id="256" name="直線コネクタ 255"/>
        <xdr:cNvCxnSpPr/>
      </xdr:nvCxnSpPr>
      <xdr:spPr>
        <a:xfrm>
          <a:off x="15290800" y="14682215"/>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19558</xdr:rowOff>
    </xdr:from>
    <xdr:to>
      <xdr:col>23</xdr:col>
      <xdr:colOff>457200</xdr:colOff>
      <xdr:row>85</xdr:row>
      <xdr:rowOff>121158</xdr:rowOff>
    </xdr:to>
    <xdr:sp macro="" textlink="">
      <xdr:nvSpPr>
        <xdr:cNvPr id="257" name="フローチャート : 判断 256"/>
        <xdr:cNvSpPr/>
      </xdr:nvSpPr>
      <xdr:spPr>
        <a:xfrm>
          <a:off x="161290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131335</xdr:rowOff>
    </xdr:from>
    <xdr:ext cx="736600" cy="259045"/>
    <xdr:sp macro="" textlink="">
      <xdr:nvSpPr>
        <xdr:cNvPr id="258" name="テキスト ボックス 257"/>
        <xdr:cNvSpPr txBox="1"/>
      </xdr:nvSpPr>
      <xdr:spPr>
        <a:xfrm>
          <a:off x="15798800" y="1436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108965</xdr:rowOff>
    </xdr:from>
    <xdr:to>
      <xdr:col>22</xdr:col>
      <xdr:colOff>203200</xdr:colOff>
      <xdr:row>87</xdr:row>
      <xdr:rowOff>166624</xdr:rowOff>
    </xdr:to>
    <xdr:cxnSp macro="">
      <xdr:nvCxnSpPr>
        <xdr:cNvPr id="259" name="直線コネクタ 258"/>
        <xdr:cNvCxnSpPr/>
      </xdr:nvCxnSpPr>
      <xdr:spPr>
        <a:xfrm flipV="1">
          <a:off x="14401800" y="14682215"/>
          <a:ext cx="889000" cy="40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14732</xdr:rowOff>
    </xdr:from>
    <xdr:to>
      <xdr:col>22</xdr:col>
      <xdr:colOff>254000</xdr:colOff>
      <xdr:row>85</xdr:row>
      <xdr:rowOff>116332</xdr:rowOff>
    </xdr:to>
    <xdr:sp macro="" textlink="">
      <xdr:nvSpPr>
        <xdr:cNvPr id="260" name="フローチャート : 判断 259"/>
        <xdr:cNvSpPr/>
      </xdr:nvSpPr>
      <xdr:spPr>
        <a:xfrm>
          <a:off x="15240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126509</xdr:rowOff>
    </xdr:from>
    <xdr:ext cx="762000" cy="259045"/>
    <xdr:sp macro="" textlink="">
      <xdr:nvSpPr>
        <xdr:cNvPr id="261" name="テキスト ボックス 260"/>
        <xdr:cNvSpPr txBox="1"/>
      </xdr:nvSpPr>
      <xdr:spPr>
        <a:xfrm>
          <a:off x="14909800" y="143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166624</xdr:rowOff>
    </xdr:from>
    <xdr:to>
      <xdr:col>21</xdr:col>
      <xdr:colOff>0</xdr:colOff>
      <xdr:row>88</xdr:row>
      <xdr:rowOff>77215</xdr:rowOff>
    </xdr:to>
    <xdr:cxnSp macro="">
      <xdr:nvCxnSpPr>
        <xdr:cNvPr id="262" name="直線コネクタ 261"/>
        <xdr:cNvCxnSpPr/>
      </xdr:nvCxnSpPr>
      <xdr:spPr>
        <a:xfrm flipV="1">
          <a:off x="13512800" y="15082774"/>
          <a:ext cx="889000" cy="8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38608</xdr:rowOff>
    </xdr:from>
    <xdr:to>
      <xdr:col>21</xdr:col>
      <xdr:colOff>50800</xdr:colOff>
      <xdr:row>87</xdr:row>
      <xdr:rowOff>140208</xdr:rowOff>
    </xdr:to>
    <xdr:sp macro="" textlink="">
      <xdr:nvSpPr>
        <xdr:cNvPr id="263" name="フローチャート : 判断 262"/>
        <xdr:cNvSpPr/>
      </xdr:nvSpPr>
      <xdr:spPr>
        <a:xfrm>
          <a:off x="14351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150385</xdr:rowOff>
    </xdr:from>
    <xdr:ext cx="762000" cy="259045"/>
    <xdr:sp macro="" textlink="">
      <xdr:nvSpPr>
        <xdr:cNvPr id="264" name="テキスト ボックス 263"/>
        <xdr:cNvSpPr txBox="1"/>
      </xdr:nvSpPr>
      <xdr:spPr>
        <a:xfrm>
          <a:off x="14020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28956</xdr:rowOff>
    </xdr:from>
    <xdr:to>
      <xdr:col>19</xdr:col>
      <xdr:colOff>533400</xdr:colOff>
      <xdr:row>87</xdr:row>
      <xdr:rowOff>130556</xdr:rowOff>
    </xdr:to>
    <xdr:sp macro="" textlink="">
      <xdr:nvSpPr>
        <xdr:cNvPr id="265" name="フローチャート : 判断 264"/>
        <xdr:cNvSpPr/>
      </xdr:nvSpPr>
      <xdr:spPr>
        <a:xfrm>
          <a:off x="13462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140733</xdr:rowOff>
    </xdr:from>
    <xdr:ext cx="762000" cy="259045"/>
    <xdr:sp macro="" textlink="">
      <xdr:nvSpPr>
        <xdr:cNvPr id="266" name="テキスト ボックス 265"/>
        <xdr:cNvSpPr txBox="1"/>
      </xdr:nvSpPr>
      <xdr:spPr>
        <a:xfrm>
          <a:off x="13131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125730</xdr:rowOff>
    </xdr:from>
    <xdr:to>
      <xdr:col>24</xdr:col>
      <xdr:colOff>609600</xdr:colOff>
      <xdr:row>86</xdr:row>
      <xdr:rowOff>55880</xdr:rowOff>
    </xdr:to>
    <xdr:sp macro="" textlink="">
      <xdr:nvSpPr>
        <xdr:cNvPr id="272" name="円/楕円 271"/>
        <xdr:cNvSpPr/>
      </xdr:nvSpPr>
      <xdr:spPr>
        <a:xfrm>
          <a:off x="169672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97807</xdr:rowOff>
    </xdr:from>
    <xdr:ext cx="762000" cy="259045"/>
    <xdr:sp macro="" textlink="">
      <xdr:nvSpPr>
        <xdr:cNvPr id="273" name="給与水準   （国との比較）該当値テキスト"/>
        <xdr:cNvSpPr txBox="1"/>
      </xdr:nvSpPr>
      <xdr:spPr>
        <a:xfrm>
          <a:off x="17106900" y="146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77470</xdr:rowOff>
    </xdr:from>
    <xdr:to>
      <xdr:col>23</xdr:col>
      <xdr:colOff>457200</xdr:colOff>
      <xdr:row>86</xdr:row>
      <xdr:rowOff>7620</xdr:rowOff>
    </xdr:to>
    <xdr:sp macro="" textlink="">
      <xdr:nvSpPr>
        <xdr:cNvPr id="274" name="円/楕円 273"/>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75" name="テキスト ボックス 274"/>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58165</xdr:rowOff>
    </xdr:from>
    <xdr:to>
      <xdr:col>22</xdr:col>
      <xdr:colOff>254000</xdr:colOff>
      <xdr:row>85</xdr:row>
      <xdr:rowOff>159765</xdr:rowOff>
    </xdr:to>
    <xdr:sp macro="" textlink="">
      <xdr:nvSpPr>
        <xdr:cNvPr id="276" name="円/楕円 275"/>
        <xdr:cNvSpPr/>
      </xdr:nvSpPr>
      <xdr:spPr>
        <a:xfrm>
          <a:off x="152400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144542</xdr:rowOff>
    </xdr:from>
    <xdr:ext cx="762000" cy="259045"/>
    <xdr:sp macro="" textlink="">
      <xdr:nvSpPr>
        <xdr:cNvPr id="277" name="テキスト ボックス 276"/>
        <xdr:cNvSpPr txBox="1"/>
      </xdr:nvSpPr>
      <xdr:spPr>
        <a:xfrm>
          <a:off x="14909800" y="1471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115824</xdr:rowOff>
    </xdr:from>
    <xdr:to>
      <xdr:col>21</xdr:col>
      <xdr:colOff>50800</xdr:colOff>
      <xdr:row>88</xdr:row>
      <xdr:rowOff>45974</xdr:rowOff>
    </xdr:to>
    <xdr:sp macro="" textlink="">
      <xdr:nvSpPr>
        <xdr:cNvPr id="278" name="円/楕円 277"/>
        <xdr:cNvSpPr/>
      </xdr:nvSpPr>
      <xdr:spPr>
        <a:xfrm>
          <a:off x="14351000" y="1503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30751</xdr:rowOff>
    </xdr:from>
    <xdr:ext cx="762000" cy="259045"/>
    <xdr:sp macro="" textlink="">
      <xdr:nvSpPr>
        <xdr:cNvPr id="279" name="テキスト ボックス 278"/>
        <xdr:cNvSpPr txBox="1"/>
      </xdr:nvSpPr>
      <xdr:spPr>
        <a:xfrm>
          <a:off x="14020800" y="1511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26415</xdr:rowOff>
    </xdr:from>
    <xdr:to>
      <xdr:col>19</xdr:col>
      <xdr:colOff>533400</xdr:colOff>
      <xdr:row>88</xdr:row>
      <xdr:rowOff>128015</xdr:rowOff>
    </xdr:to>
    <xdr:sp macro="" textlink="">
      <xdr:nvSpPr>
        <xdr:cNvPr id="280" name="円/楕円 279"/>
        <xdr:cNvSpPr/>
      </xdr:nvSpPr>
      <xdr:spPr>
        <a:xfrm>
          <a:off x="13462000" y="1511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112792</xdr:rowOff>
    </xdr:from>
    <xdr:ext cx="762000" cy="259045"/>
    <xdr:sp macro="" textlink="">
      <xdr:nvSpPr>
        <xdr:cNvPr id="281" name="テキスト ボックス 280"/>
        <xdr:cNvSpPr txBox="1"/>
      </xdr:nvSpPr>
      <xdr:spPr>
        <a:xfrm>
          <a:off x="13131800" y="1520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[17.96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類似団体内平均値を上回っている要因としては、給食センターや保育園等の民間委託が進んでいないことが考えられる。</a:t>
          </a:r>
          <a:r>
            <a:rPr lang="ja-JP" altLang="en-US" sz="1100" b="0" i="0" baseline="0">
              <a:solidFill>
                <a:schemeClr val="dk1"/>
              </a:solidFill>
              <a:effectLst/>
              <a:latin typeface="+mn-lt"/>
              <a:ea typeface="+mn-ea"/>
              <a:cs typeface="+mn-cs"/>
            </a:rPr>
            <a:t>職員の</a:t>
          </a:r>
          <a:r>
            <a:rPr lang="ja-JP" altLang="ja-JP" sz="1100" b="0" i="0" baseline="0">
              <a:solidFill>
                <a:schemeClr val="dk1"/>
              </a:solidFill>
              <a:effectLst/>
              <a:latin typeface="+mn-lt"/>
              <a:ea typeface="+mn-ea"/>
              <a:cs typeface="+mn-cs"/>
            </a:rPr>
            <a:t>定員管理計画に基づき、職員数の適正化に取り組んでいる状況であるが、今後も新規採用の抑制や</a:t>
          </a:r>
          <a:r>
            <a:rPr lang="ja-JP" altLang="en-US" sz="1100" b="0" i="0" baseline="0">
              <a:solidFill>
                <a:srgbClr val="FF0000"/>
              </a:solidFill>
              <a:effectLst/>
              <a:latin typeface="+mn-lt"/>
              <a:ea typeface="+mn-ea"/>
              <a:cs typeface="+mn-cs"/>
            </a:rPr>
            <a:t>業務の</a:t>
          </a:r>
          <a:r>
            <a:rPr lang="ja-JP" altLang="ja-JP" sz="1100" b="0" i="0" baseline="0">
              <a:solidFill>
                <a:srgbClr val="FF0000"/>
              </a:solidFill>
              <a:effectLst/>
              <a:latin typeface="+mn-lt"/>
              <a:ea typeface="+mn-ea"/>
              <a:cs typeface="+mn-cs"/>
            </a:rPr>
            <a:t>民間委託</a:t>
          </a:r>
          <a:r>
            <a:rPr lang="ja-JP" altLang="en-US" sz="1100" b="0" i="0" baseline="0">
              <a:solidFill>
                <a:srgbClr val="FF0000"/>
              </a:solidFill>
              <a:effectLst/>
              <a:latin typeface="+mn-lt"/>
              <a:ea typeface="+mn-ea"/>
              <a:cs typeface="+mn-cs"/>
            </a:rPr>
            <a:t>等</a:t>
          </a:r>
          <a:r>
            <a:rPr lang="ja-JP" altLang="ja-JP" sz="1100" b="0" i="0" baseline="0">
              <a:solidFill>
                <a:schemeClr val="dk1"/>
              </a:solidFill>
              <a:effectLst/>
              <a:latin typeface="+mn-lt"/>
              <a:ea typeface="+mn-ea"/>
              <a:cs typeface="+mn-cs"/>
            </a:rPr>
            <a:t>により、類似団体内平均値の水準に近づくよう定員管理に努める。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3" name="直線コネクタ 312"/>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4"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5" name="直線コネクタ 314"/>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6"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7" name="直線コネクタ 316"/>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25364</xdr:rowOff>
    </xdr:from>
    <xdr:to>
      <xdr:col>24</xdr:col>
      <xdr:colOff>558800</xdr:colOff>
      <xdr:row>63</xdr:row>
      <xdr:rowOff>43978</xdr:rowOff>
    </xdr:to>
    <xdr:cxnSp macro="">
      <xdr:nvCxnSpPr>
        <xdr:cNvPr id="318" name="直線コネクタ 317"/>
        <xdr:cNvCxnSpPr/>
      </xdr:nvCxnSpPr>
      <xdr:spPr>
        <a:xfrm flipV="1">
          <a:off x="16179800" y="10826714"/>
          <a:ext cx="8382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137503</xdr:rowOff>
    </xdr:from>
    <xdr:ext cx="762000" cy="259045"/>
    <xdr:sp macro="" textlink="">
      <xdr:nvSpPr>
        <xdr:cNvPr id="319" name="定員管理の状況平均値テキスト"/>
        <xdr:cNvSpPr txBox="1"/>
      </xdr:nvSpPr>
      <xdr:spPr>
        <a:xfrm>
          <a:off x="17106900" y="1042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0" name="フローチャート : 判断 319"/>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17780</xdr:rowOff>
    </xdr:from>
    <xdr:to>
      <xdr:col>23</xdr:col>
      <xdr:colOff>406400</xdr:colOff>
      <xdr:row>63</xdr:row>
      <xdr:rowOff>43978</xdr:rowOff>
    </xdr:to>
    <xdr:cxnSp macro="">
      <xdr:nvCxnSpPr>
        <xdr:cNvPr id="321" name="直線コネクタ 320"/>
        <xdr:cNvCxnSpPr/>
      </xdr:nvCxnSpPr>
      <xdr:spPr>
        <a:xfrm>
          <a:off x="15290800" y="10819130"/>
          <a:ext cx="889000" cy="2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2" name="フローチャート : 判断 321"/>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89570</xdr:rowOff>
    </xdr:from>
    <xdr:ext cx="736600" cy="259045"/>
    <xdr:sp macro="" textlink="">
      <xdr:nvSpPr>
        <xdr:cNvPr id="323" name="テキスト ボックス 322"/>
        <xdr:cNvSpPr txBox="1"/>
      </xdr:nvSpPr>
      <xdr:spPr>
        <a:xfrm>
          <a:off x="15798800" y="10376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10885</xdr:rowOff>
    </xdr:from>
    <xdr:to>
      <xdr:col>22</xdr:col>
      <xdr:colOff>203200</xdr:colOff>
      <xdr:row>63</xdr:row>
      <xdr:rowOff>17780</xdr:rowOff>
    </xdr:to>
    <xdr:cxnSp macro="">
      <xdr:nvCxnSpPr>
        <xdr:cNvPr id="324" name="直線コネクタ 323"/>
        <xdr:cNvCxnSpPr/>
      </xdr:nvCxnSpPr>
      <xdr:spPr>
        <a:xfrm>
          <a:off x="14401800" y="10812235"/>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5" name="フローチャート : 判断 324"/>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57167</xdr:rowOff>
    </xdr:from>
    <xdr:ext cx="762000" cy="259045"/>
    <xdr:sp macro="" textlink="">
      <xdr:nvSpPr>
        <xdr:cNvPr id="326" name="テキスト ボックス 325"/>
        <xdr:cNvSpPr txBox="1"/>
      </xdr:nvSpPr>
      <xdr:spPr>
        <a:xfrm>
          <a:off x="14909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166479</xdr:rowOff>
    </xdr:from>
    <xdr:to>
      <xdr:col>21</xdr:col>
      <xdr:colOff>0</xdr:colOff>
      <xdr:row>63</xdr:row>
      <xdr:rowOff>10885</xdr:rowOff>
    </xdr:to>
    <xdr:cxnSp macro="">
      <xdr:nvCxnSpPr>
        <xdr:cNvPr id="327" name="直線コネクタ 326"/>
        <xdr:cNvCxnSpPr/>
      </xdr:nvCxnSpPr>
      <xdr:spPr>
        <a:xfrm>
          <a:off x="13512800" y="10796379"/>
          <a:ext cx="889000" cy="1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28" name="フローチャート : 判断 327"/>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48204</xdr:rowOff>
    </xdr:from>
    <xdr:ext cx="762000" cy="259045"/>
    <xdr:sp macro="" textlink="">
      <xdr:nvSpPr>
        <xdr:cNvPr id="329" name="テキスト ボックス 328"/>
        <xdr:cNvSpPr txBox="1"/>
      </xdr:nvSpPr>
      <xdr:spPr>
        <a:xfrm>
          <a:off x="14020800" y="1033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0" name="フローチャート : 判断 329"/>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44068</xdr:rowOff>
    </xdr:from>
    <xdr:ext cx="762000" cy="259045"/>
    <xdr:sp macro="" textlink="">
      <xdr:nvSpPr>
        <xdr:cNvPr id="331" name="テキスト ボックス 330"/>
        <xdr:cNvSpPr txBox="1"/>
      </xdr:nvSpPr>
      <xdr:spPr>
        <a:xfrm>
          <a:off x="13131800" y="1033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146014</xdr:rowOff>
    </xdr:from>
    <xdr:to>
      <xdr:col>24</xdr:col>
      <xdr:colOff>609600</xdr:colOff>
      <xdr:row>63</xdr:row>
      <xdr:rowOff>76164</xdr:rowOff>
    </xdr:to>
    <xdr:sp macro="" textlink="">
      <xdr:nvSpPr>
        <xdr:cNvPr id="337" name="円/楕円 336"/>
        <xdr:cNvSpPr/>
      </xdr:nvSpPr>
      <xdr:spPr>
        <a:xfrm>
          <a:off x="16967200" y="1077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118091</xdr:rowOff>
    </xdr:from>
    <xdr:ext cx="762000" cy="259045"/>
    <xdr:sp macro="" textlink="">
      <xdr:nvSpPr>
        <xdr:cNvPr id="338" name="定員管理の状況該当値テキスト"/>
        <xdr:cNvSpPr txBox="1"/>
      </xdr:nvSpPr>
      <xdr:spPr>
        <a:xfrm>
          <a:off x="17106900" y="1074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17.96</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164628</xdr:rowOff>
    </xdr:from>
    <xdr:to>
      <xdr:col>23</xdr:col>
      <xdr:colOff>457200</xdr:colOff>
      <xdr:row>63</xdr:row>
      <xdr:rowOff>94778</xdr:rowOff>
    </xdr:to>
    <xdr:sp macro="" textlink="">
      <xdr:nvSpPr>
        <xdr:cNvPr id="339" name="円/楕円 338"/>
        <xdr:cNvSpPr/>
      </xdr:nvSpPr>
      <xdr:spPr>
        <a:xfrm>
          <a:off x="16129000" y="107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79555</xdr:rowOff>
    </xdr:from>
    <xdr:ext cx="736600" cy="259045"/>
    <xdr:sp macro="" textlink="">
      <xdr:nvSpPr>
        <xdr:cNvPr id="340" name="テキスト ボックス 339"/>
        <xdr:cNvSpPr txBox="1"/>
      </xdr:nvSpPr>
      <xdr:spPr>
        <a:xfrm>
          <a:off x="15798800" y="10880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138430</xdr:rowOff>
    </xdr:from>
    <xdr:to>
      <xdr:col>22</xdr:col>
      <xdr:colOff>254000</xdr:colOff>
      <xdr:row>63</xdr:row>
      <xdr:rowOff>68580</xdr:rowOff>
    </xdr:to>
    <xdr:sp macro="" textlink="">
      <xdr:nvSpPr>
        <xdr:cNvPr id="341" name="円/楕円 340"/>
        <xdr:cNvSpPr/>
      </xdr:nvSpPr>
      <xdr:spPr>
        <a:xfrm>
          <a:off x="15240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53357</xdr:rowOff>
    </xdr:from>
    <xdr:ext cx="762000" cy="259045"/>
    <xdr:sp macro="" textlink="">
      <xdr:nvSpPr>
        <xdr:cNvPr id="342" name="テキスト ボックス 341"/>
        <xdr:cNvSpPr txBox="1"/>
      </xdr:nvSpPr>
      <xdr:spPr>
        <a:xfrm>
          <a:off x="14909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17.85</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131535</xdr:rowOff>
    </xdr:from>
    <xdr:to>
      <xdr:col>21</xdr:col>
      <xdr:colOff>50800</xdr:colOff>
      <xdr:row>63</xdr:row>
      <xdr:rowOff>61685</xdr:rowOff>
    </xdr:to>
    <xdr:sp macro="" textlink="">
      <xdr:nvSpPr>
        <xdr:cNvPr id="343" name="円/楕円 342"/>
        <xdr:cNvSpPr/>
      </xdr:nvSpPr>
      <xdr:spPr>
        <a:xfrm>
          <a:off x="14351000" y="107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46462</xdr:rowOff>
    </xdr:from>
    <xdr:ext cx="762000" cy="259045"/>
    <xdr:sp macro="" textlink="">
      <xdr:nvSpPr>
        <xdr:cNvPr id="344" name="テキスト ボックス 343"/>
        <xdr:cNvSpPr txBox="1"/>
      </xdr:nvSpPr>
      <xdr:spPr>
        <a:xfrm>
          <a:off x="14020800" y="1084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17.75</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115679</xdr:rowOff>
    </xdr:from>
    <xdr:to>
      <xdr:col>19</xdr:col>
      <xdr:colOff>533400</xdr:colOff>
      <xdr:row>63</xdr:row>
      <xdr:rowOff>45829</xdr:rowOff>
    </xdr:to>
    <xdr:sp macro="" textlink="">
      <xdr:nvSpPr>
        <xdr:cNvPr id="345" name="円/楕円 344"/>
        <xdr:cNvSpPr/>
      </xdr:nvSpPr>
      <xdr:spPr>
        <a:xfrm>
          <a:off x="13462000" y="1074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30606</xdr:rowOff>
    </xdr:from>
    <xdr:ext cx="762000" cy="259045"/>
    <xdr:sp macro="" textlink="">
      <xdr:nvSpPr>
        <xdr:cNvPr id="346" name="テキスト ボックス 345"/>
        <xdr:cNvSpPr txBox="1"/>
      </xdr:nvSpPr>
      <xdr:spPr>
        <a:xfrm>
          <a:off x="13131800" y="10831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平成２</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年度に実施した</a:t>
          </a:r>
          <a:r>
            <a:rPr lang="ja-JP" altLang="en-US" sz="1100" b="0" i="0" baseline="0">
              <a:solidFill>
                <a:schemeClr val="dk1"/>
              </a:solidFill>
              <a:effectLst/>
              <a:latin typeface="+mn-lt"/>
              <a:ea typeface="+mn-ea"/>
              <a:cs typeface="+mn-cs"/>
            </a:rPr>
            <a:t>中平小学校建設事業</a:t>
          </a:r>
          <a:r>
            <a:rPr lang="ja-JP" altLang="ja-JP" sz="1100" b="0" i="0" baseline="0">
              <a:solidFill>
                <a:schemeClr val="dk1"/>
              </a:solidFill>
              <a:effectLst/>
              <a:latin typeface="+mn-lt"/>
              <a:ea typeface="+mn-ea"/>
              <a:cs typeface="+mn-cs"/>
            </a:rPr>
            <a:t>に</a:t>
          </a:r>
          <a:r>
            <a:rPr lang="ja-JP" altLang="en-US" sz="1100" b="0" i="0" baseline="0">
              <a:solidFill>
                <a:schemeClr val="dk1"/>
              </a:solidFill>
              <a:effectLst/>
              <a:latin typeface="+mn-lt"/>
              <a:ea typeface="+mn-ea"/>
              <a:cs typeface="+mn-cs"/>
            </a:rPr>
            <a:t>係る</a:t>
          </a:r>
          <a:r>
            <a:rPr lang="ja-JP" altLang="ja-JP" sz="1100" b="0" i="0" baseline="0">
              <a:solidFill>
                <a:schemeClr val="dk1"/>
              </a:solidFill>
              <a:effectLst/>
              <a:latin typeface="+mn-lt"/>
              <a:ea typeface="+mn-ea"/>
              <a:cs typeface="+mn-cs"/>
            </a:rPr>
            <a:t>町債の償還が開始されたことにより、類似団体内平均値をやや上回っている。今後は、事業計画の整理・縮小を図り、</a:t>
          </a:r>
          <a:r>
            <a:rPr lang="ja-JP" altLang="en-US" sz="1100" b="0" i="0" baseline="0">
              <a:solidFill>
                <a:srgbClr val="FF0000"/>
              </a:solidFill>
              <a:effectLst/>
              <a:latin typeface="+mn-lt"/>
              <a:ea typeface="+mn-ea"/>
              <a:cs typeface="+mn-cs"/>
            </a:rPr>
            <a:t>町債の</a:t>
          </a:r>
          <a:r>
            <a:rPr lang="ja-JP" altLang="en-US" sz="1100" b="0" i="0" baseline="0">
              <a:solidFill>
                <a:schemeClr val="dk1"/>
              </a:solidFill>
              <a:effectLst/>
              <a:latin typeface="+mn-lt"/>
              <a:ea typeface="+mn-ea"/>
              <a:cs typeface="+mn-cs"/>
            </a:rPr>
            <a:t>新規</a:t>
          </a:r>
          <a:r>
            <a:rPr lang="ja-JP" altLang="ja-JP" sz="1100" b="0" i="0" baseline="0">
              <a:solidFill>
                <a:schemeClr val="dk1"/>
              </a:solidFill>
              <a:effectLst/>
              <a:latin typeface="+mn-lt"/>
              <a:ea typeface="+mn-ea"/>
              <a:cs typeface="+mn-cs"/>
            </a:rPr>
            <a:t>発行の抑制に努めていく。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2" name="直線コネクタ 371"/>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3"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4" name="直線コネクタ 373"/>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5"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6" name="直線コネクタ 375"/>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102616</xdr:rowOff>
    </xdr:from>
    <xdr:to>
      <xdr:col>24</xdr:col>
      <xdr:colOff>558800</xdr:colOff>
      <xdr:row>42</xdr:row>
      <xdr:rowOff>107442</xdr:rowOff>
    </xdr:to>
    <xdr:cxnSp macro="">
      <xdr:nvCxnSpPr>
        <xdr:cNvPr id="377" name="直線コネクタ 376"/>
        <xdr:cNvCxnSpPr/>
      </xdr:nvCxnSpPr>
      <xdr:spPr>
        <a:xfrm>
          <a:off x="16179800" y="730351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95013</xdr:rowOff>
    </xdr:from>
    <xdr:ext cx="762000" cy="259045"/>
    <xdr:sp macro="" textlink="">
      <xdr:nvSpPr>
        <xdr:cNvPr id="378"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79" name="フローチャート : 判断 378"/>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83312</xdr:rowOff>
    </xdr:from>
    <xdr:to>
      <xdr:col>23</xdr:col>
      <xdr:colOff>406400</xdr:colOff>
      <xdr:row>42</xdr:row>
      <xdr:rowOff>102616</xdr:rowOff>
    </xdr:to>
    <xdr:cxnSp macro="">
      <xdr:nvCxnSpPr>
        <xdr:cNvPr id="380" name="直線コネクタ 379"/>
        <xdr:cNvCxnSpPr/>
      </xdr:nvCxnSpPr>
      <xdr:spPr>
        <a:xfrm>
          <a:off x="15290800" y="72842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1" name="フローチャート : 判断 380"/>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42943</xdr:rowOff>
    </xdr:from>
    <xdr:ext cx="736600" cy="259045"/>
    <xdr:sp macro="" textlink="">
      <xdr:nvSpPr>
        <xdr:cNvPr id="382" name="テキスト ボックス 381"/>
        <xdr:cNvSpPr txBox="1"/>
      </xdr:nvSpPr>
      <xdr:spPr>
        <a:xfrm>
          <a:off x="15798800" y="690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83312</xdr:rowOff>
    </xdr:from>
    <xdr:to>
      <xdr:col>22</xdr:col>
      <xdr:colOff>203200</xdr:colOff>
      <xdr:row>42</xdr:row>
      <xdr:rowOff>88138</xdr:rowOff>
    </xdr:to>
    <xdr:cxnSp macro="">
      <xdr:nvCxnSpPr>
        <xdr:cNvPr id="383" name="直線コネクタ 382"/>
        <xdr:cNvCxnSpPr/>
      </xdr:nvCxnSpPr>
      <xdr:spPr>
        <a:xfrm flipV="1">
          <a:off x="14401800" y="728421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4" name="フローチャート : 判断 383"/>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76725</xdr:rowOff>
    </xdr:from>
    <xdr:ext cx="762000" cy="259045"/>
    <xdr:sp macro="" textlink="">
      <xdr:nvSpPr>
        <xdr:cNvPr id="385" name="テキスト ボックス 384"/>
        <xdr:cNvSpPr txBox="1"/>
      </xdr:nvSpPr>
      <xdr:spPr>
        <a:xfrm>
          <a:off x="14909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73660</xdr:rowOff>
    </xdr:from>
    <xdr:to>
      <xdr:col>21</xdr:col>
      <xdr:colOff>0</xdr:colOff>
      <xdr:row>42</xdr:row>
      <xdr:rowOff>88138</xdr:rowOff>
    </xdr:to>
    <xdr:cxnSp macro="">
      <xdr:nvCxnSpPr>
        <xdr:cNvPr id="386" name="直線コネクタ 385"/>
        <xdr:cNvCxnSpPr/>
      </xdr:nvCxnSpPr>
      <xdr:spPr>
        <a:xfrm>
          <a:off x="13512800" y="727456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7" name="フローチャート : 判断 386"/>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124985</xdr:rowOff>
    </xdr:from>
    <xdr:ext cx="762000" cy="259045"/>
    <xdr:sp macro="" textlink="">
      <xdr:nvSpPr>
        <xdr:cNvPr id="388" name="テキスト ボックス 387"/>
        <xdr:cNvSpPr txBox="1"/>
      </xdr:nvSpPr>
      <xdr:spPr>
        <a:xfrm>
          <a:off x="14020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89" name="フローチャート : 判断 388"/>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167149</xdr:rowOff>
    </xdr:from>
    <xdr:ext cx="762000" cy="259045"/>
    <xdr:sp macro="" textlink="">
      <xdr:nvSpPr>
        <xdr:cNvPr id="390" name="テキスト ボックス 389"/>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56642</xdr:rowOff>
    </xdr:from>
    <xdr:to>
      <xdr:col>24</xdr:col>
      <xdr:colOff>609600</xdr:colOff>
      <xdr:row>42</xdr:row>
      <xdr:rowOff>158242</xdr:rowOff>
    </xdr:to>
    <xdr:sp macro="" textlink="">
      <xdr:nvSpPr>
        <xdr:cNvPr id="396" name="円/楕円 395"/>
        <xdr:cNvSpPr/>
      </xdr:nvSpPr>
      <xdr:spPr>
        <a:xfrm>
          <a:off x="16967200" y="725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28719</xdr:rowOff>
    </xdr:from>
    <xdr:ext cx="762000" cy="259045"/>
    <xdr:sp macro="" textlink="">
      <xdr:nvSpPr>
        <xdr:cNvPr id="397" name="公債費負担の状況該当値テキスト"/>
        <xdr:cNvSpPr txBox="1"/>
      </xdr:nvSpPr>
      <xdr:spPr>
        <a:xfrm>
          <a:off x="17106900" y="722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51816</xdr:rowOff>
    </xdr:from>
    <xdr:to>
      <xdr:col>23</xdr:col>
      <xdr:colOff>457200</xdr:colOff>
      <xdr:row>42</xdr:row>
      <xdr:rowOff>153416</xdr:rowOff>
    </xdr:to>
    <xdr:sp macro="" textlink="">
      <xdr:nvSpPr>
        <xdr:cNvPr id="398" name="円/楕円 397"/>
        <xdr:cNvSpPr/>
      </xdr:nvSpPr>
      <xdr:spPr>
        <a:xfrm>
          <a:off x="16129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138193</xdr:rowOff>
    </xdr:from>
    <xdr:ext cx="736600" cy="259045"/>
    <xdr:sp macro="" textlink="">
      <xdr:nvSpPr>
        <xdr:cNvPr id="399" name="テキスト ボックス 398"/>
        <xdr:cNvSpPr txBox="1"/>
      </xdr:nvSpPr>
      <xdr:spPr>
        <a:xfrm>
          <a:off x="15798800" y="733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32512</xdr:rowOff>
    </xdr:from>
    <xdr:to>
      <xdr:col>22</xdr:col>
      <xdr:colOff>254000</xdr:colOff>
      <xdr:row>42</xdr:row>
      <xdr:rowOff>134112</xdr:rowOff>
    </xdr:to>
    <xdr:sp macro="" textlink="">
      <xdr:nvSpPr>
        <xdr:cNvPr id="400" name="円/楕円 399"/>
        <xdr:cNvSpPr/>
      </xdr:nvSpPr>
      <xdr:spPr>
        <a:xfrm>
          <a:off x="15240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118889</xdr:rowOff>
    </xdr:from>
    <xdr:ext cx="762000" cy="259045"/>
    <xdr:sp macro="" textlink="">
      <xdr:nvSpPr>
        <xdr:cNvPr id="401" name="テキスト ボックス 400"/>
        <xdr:cNvSpPr txBox="1"/>
      </xdr:nvSpPr>
      <xdr:spPr>
        <a:xfrm>
          <a:off x="14909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37338</xdr:rowOff>
    </xdr:from>
    <xdr:to>
      <xdr:col>21</xdr:col>
      <xdr:colOff>50800</xdr:colOff>
      <xdr:row>42</xdr:row>
      <xdr:rowOff>138938</xdr:rowOff>
    </xdr:to>
    <xdr:sp macro="" textlink="">
      <xdr:nvSpPr>
        <xdr:cNvPr id="402" name="円/楕円 401"/>
        <xdr:cNvSpPr/>
      </xdr:nvSpPr>
      <xdr:spPr>
        <a:xfrm>
          <a:off x="143510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123715</xdr:rowOff>
    </xdr:from>
    <xdr:ext cx="762000" cy="259045"/>
    <xdr:sp macro="" textlink="">
      <xdr:nvSpPr>
        <xdr:cNvPr id="403" name="テキスト ボックス 402"/>
        <xdr:cNvSpPr txBox="1"/>
      </xdr:nvSpPr>
      <xdr:spPr>
        <a:xfrm>
          <a:off x="14020800" y="732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404" name="円/楕円 403"/>
        <xdr:cNvSpPr/>
      </xdr:nvSpPr>
      <xdr:spPr>
        <a:xfrm>
          <a:off x="13462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134637</xdr:rowOff>
    </xdr:from>
    <xdr:ext cx="762000" cy="259045"/>
    <xdr:sp macro="" textlink="">
      <xdr:nvSpPr>
        <xdr:cNvPr id="405" name="テキスト ボックス 404"/>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新規地方債の発行抑制により地方債残高は減少したが、</a:t>
          </a:r>
          <a:r>
            <a:rPr lang="ja-JP" altLang="ja-JP" sz="1100" b="0" i="0" baseline="0">
              <a:solidFill>
                <a:schemeClr val="dk1"/>
              </a:solidFill>
              <a:effectLst/>
              <a:latin typeface="+mn-lt"/>
              <a:ea typeface="+mn-ea"/>
              <a:cs typeface="+mn-cs"/>
            </a:rPr>
            <a:t>財政調整基金及び減債基金の取崩しによる充当可能基金</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したことから、</a:t>
          </a:r>
          <a:r>
            <a:rPr lang="ja-JP" altLang="ja-JP" sz="1100" b="0" i="0" baseline="0">
              <a:solidFill>
                <a:schemeClr val="dk1"/>
              </a:solidFill>
              <a:effectLst/>
              <a:latin typeface="+mn-lt"/>
              <a:ea typeface="+mn-ea"/>
              <a:cs typeface="+mn-cs"/>
            </a:rPr>
            <a:t>前年度に比べて</a:t>
          </a:r>
          <a:r>
            <a:rPr lang="ja-JP" altLang="en-US" sz="1100" b="0" i="0" baseline="0">
              <a:solidFill>
                <a:schemeClr val="dk1"/>
              </a:solidFill>
              <a:effectLst/>
              <a:latin typeface="+mn-lt"/>
              <a:ea typeface="+mn-ea"/>
              <a:cs typeface="+mn-cs"/>
            </a:rPr>
            <a:t>２．６</a:t>
          </a:r>
          <a:r>
            <a:rPr lang="ja-JP" altLang="ja-JP" sz="1100" b="0" i="0" baseline="0">
              <a:solidFill>
                <a:schemeClr val="dk1"/>
              </a:solidFill>
              <a:effectLst/>
              <a:latin typeface="+mn-lt"/>
              <a:ea typeface="+mn-ea"/>
              <a:cs typeface="+mn-cs"/>
            </a:rPr>
            <a:t>％増加し</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今後は、公債費等義務的経費の削減を中心とする行財政改革を進め、財政の健全化に努める。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0" name="直線コネクタ 429"/>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1"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2" name="直線コネクタ 431"/>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44386</xdr:rowOff>
    </xdr:from>
    <xdr:to>
      <xdr:col>24</xdr:col>
      <xdr:colOff>558800</xdr:colOff>
      <xdr:row>17</xdr:row>
      <xdr:rowOff>60071</xdr:rowOff>
    </xdr:to>
    <xdr:cxnSp macro="">
      <xdr:nvCxnSpPr>
        <xdr:cNvPr id="435" name="直線コネクタ 434"/>
        <xdr:cNvCxnSpPr/>
      </xdr:nvCxnSpPr>
      <xdr:spPr>
        <a:xfrm>
          <a:off x="16179800" y="2959036"/>
          <a:ext cx="838200" cy="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149877</xdr:rowOff>
    </xdr:from>
    <xdr:ext cx="762000" cy="259045"/>
    <xdr:sp macro="" textlink="">
      <xdr:nvSpPr>
        <xdr:cNvPr id="436" name="将来負担の状況平均値テキスト"/>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7" name="フローチャート : 判断 436"/>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165767</xdr:rowOff>
    </xdr:from>
    <xdr:to>
      <xdr:col>23</xdr:col>
      <xdr:colOff>406400</xdr:colOff>
      <xdr:row>17</xdr:row>
      <xdr:rowOff>44386</xdr:rowOff>
    </xdr:to>
    <xdr:cxnSp macro="">
      <xdr:nvCxnSpPr>
        <xdr:cNvPr id="438" name="直線コネクタ 437"/>
        <xdr:cNvCxnSpPr/>
      </xdr:nvCxnSpPr>
      <xdr:spPr>
        <a:xfrm>
          <a:off x="15290800" y="2908967"/>
          <a:ext cx="889000" cy="5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39" name="フローチャート : 判断 438"/>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40" name="テキスト ボックス 439"/>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118713</xdr:rowOff>
    </xdr:from>
    <xdr:to>
      <xdr:col>22</xdr:col>
      <xdr:colOff>203200</xdr:colOff>
      <xdr:row>16</xdr:row>
      <xdr:rowOff>165767</xdr:rowOff>
    </xdr:to>
    <xdr:cxnSp macro="">
      <xdr:nvCxnSpPr>
        <xdr:cNvPr id="441" name="直線コネクタ 440"/>
        <xdr:cNvCxnSpPr/>
      </xdr:nvCxnSpPr>
      <xdr:spPr>
        <a:xfrm>
          <a:off x="14401800" y="2861913"/>
          <a:ext cx="889000" cy="4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120650</xdr:rowOff>
    </xdr:from>
    <xdr:to>
      <xdr:col>22</xdr:col>
      <xdr:colOff>254000</xdr:colOff>
      <xdr:row>15</xdr:row>
      <xdr:rowOff>50800</xdr:rowOff>
    </xdr:to>
    <xdr:sp macro="" textlink="">
      <xdr:nvSpPr>
        <xdr:cNvPr id="442" name="フローチャート : 判断 441"/>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3" name="テキスト ボックス 442"/>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118713</xdr:rowOff>
    </xdr:from>
    <xdr:to>
      <xdr:col>21</xdr:col>
      <xdr:colOff>0</xdr:colOff>
      <xdr:row>16</xdr:row>
      <xdr:rowOff>144653</xdr:rowOff>
    </xdr:to>
    <xdr:cxnSp macro="">
      <xdr:nvCxnSpPr>
        <xdr:cNvPr id="444" name="直線コネクタ 443"/>
        <xdr:cNvCxnSpPr/>
      </xdr:nvCxnSpPr>
      <xdr:spPr>
        <a:xfrm flipV="1">
          <a:off x="13512800" y="2861913"/>
          <a:ext cx="889000" cy="2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155035</xdr:rowOff>
    </xdr:from>
    <xdr:to>
      <xdr:col>21</xdr:col>
      <xdr:colOff>50800</xdr:colOff>
      <xdr:row>15</xdr:row>
      <xdr:rowOff>85185</xdr:rowOff>
    </xdr:to>
    <xdr:sp macro="" textlink="">
      <xdr:nvSpPr>
        <xdr:cNvPr id="445" name="フローチャート : 判断 444"/>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6" name="テキスト ボックス 445"/>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7" name="フローチャート : 判断 446"/>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48" name="テキスト ボックス 447"/>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9271</xdr:rowOff>
    </xdr:from>
    <xdr:to>
      <xdr:col>24</xdr:col>
      <xdr:colOff>609600</xdr:colOff>
      <xdr:row>17</xdr:row>
      <xdr:rowOff>110871</xdr:rowOff>
    </xdr:to>
    <xdr:sp macro="" textlink="">
      <xdr:nvSpPr>
        <xdr:cNvPr id="454" name="円/楕円 453"/>
        <xdr:cNvSpPr/>
      </xdr:nvSpPr>
      <xdr:spPr>
        <a:xfrm>
          <a:off x="16967200" y="292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152798</xdr:rowOff>
    </xdr:from>
    <xdr:ext cx="762000" cy="259045"/>
    <xdr:sp macro="" textlink="">
      <xdr:nvSpPr>
        <xdr:cNvPr id="455" name="将来負担の状況該当値テキスト"/>
        <xdr:cNvSpPr txBox="1"/>
      </xdr:nvSpPr>
      <xdr:spPr>
        <a:xfrm>
          <a:off x="17106900" y="2895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165036</xdr:rowOff>
    </xdr:from>
    <xdr:to>
      <xdr:col>23</xdr:col>
      <xdr:colOff>457200</xdr:colOff>
      <xdr:row>17</xdr:row>
      <xdr:rowOff>95186</xdr:rowOff>
    </xdr:to>
    <xdr:sp macro="" textlink="">
      <xdr:nvSpPr>
        <xdr:cNvPr id="456" name="円/楕円 455"/>
        <xdr:cNvSpPr/>
      </xdr:nvSpPr>
      <xdr:spPr>
        <a:xfrm>
          <a:off x="16129000" y="29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79963</xdr:rowOff>
    </xdr:from>
    <xdr:ext cx="736600" cy="259045"/>
    <xdr:sp macro="" textlink="">
      <xdr:nvSpPr>
        <xdr:cNvPr id="457" name="テキスト ボックス 456"/>
        <xdr:cNvSpPr txBox="1"/>
      </xdr:nvSpPr>
      <xdr:spPr>
        <a:xfrm>
          <a:off x="15798800" y="2994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114967</xdr:rowOff>
    </xdr:from>
    <xdr:to>
      <xdr:col>22</xdr:col>
      <xdr:colOff>254000</xdr:colOff>
      <xdr:row>17</xdr:row>
      <xdr:rowOff>45117</xdr:rowOff>
    </xdr:to>
    <xdr:sp macro="" textlink="">
      <xdr:nvSpPr>
        <xdr:cNvPr id="458" name="円/楕円 457"/>
        <xdr:cNvSpPr/>
      </xdr:nvSpPr>
      <xdr:spPr>
        <a:xfrm>
          <a:off x="15240000" y="285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29894</xdr:rowOff>
    </xdr:from>
    <xdr:ext cx="762000" cy="259045"/>
    <xdr:sp macro="" textlink="">
      <xdr:nvSpPr>
        <xdr:cNvPr id="459" name="テキスト ボックス 458"/>
        <xdr:cNvSpPr txBox="1"/>
      </xdr:nvSpPr>
      <xdr:spPr>
        <a:xfrm>
          <a:off x="14909800" y="294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67913</xdr:rowOff>
    </xdr:from>
    <xdr:to>
      <xdr:col>21</xdr:col>
      <xdr:colOff>50800</xdr:colOff>
      <xdr:row>16</xdr:row>
      <xdr:rowOff>169513</xdr:rowOff>
    </xdr:to>
    <xdr:sp macro="" textlink="">
      <xdr:nvSpPr>
        <xdr:cNvPr id="460" name="円/楕円 459"/>
        <xdr:cNvSpPr/>
      </xdr:nvSpPr>
      <xdr:spPr>
        <a:xfrm>
          <a:off x="14351000" y="28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154290</xdr:rowOff>
    </xdr:from>
    <xdr:ext cx="762000" cy="259045"/>
    <xdr:sp macro="" textlink="">
      <xdr:nvSpPr>
        <xdr:cNvPr id="461" name="テキスト ボックス 460"/>
        <xdr:cNvSpPr txBox="1"/>
      </xdr:nvSpPr>
      <xdr:spPr>
        <a:xfrm>
          <a:off x="14020800" y="289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93853</xdr:rowOff>
    </xdr:from>
    <xdr:to>
      <xdr:col>19</xdr:col>
      <xdr:colOff>533400</xdr:colOff>
      <xdr:row>17</xdr:row>
      <xdr:rowOff>24003</xdr:rowOff>
    </xdr:to>
    <xdr:sp macro="" textlink="">
      <xdr:nvSpPr>
        <xdr:cNvPr id="462" name="円/楕円 461"/>
        <xdr:cNvSpPr/>
      </xdr:nvSpPr>
      <xdr:spPr>
        <a:xfrm>
          <a:off x="13462000" y="283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8780</xdr:rowOff>
    </xdr:from>
    <xdr:ext cx="762000" cy="259045"/>
    <xdr:sp macro="" textlink="">
      <xdr:nvSpPr>
        <xdr:cNvPr id="463" name="テキスト ボックス 462"/>
        <xdr:cNvSpPr txBox="1"/>
      </xdr:nvSpPr>
      <xdr:spPr>
        <a:xfrm>
          <a:off x="13131800" y="292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鹿児島県南種子町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5,903
5,889
110.36
4,956,171
4,897,628
44,351
3,248,832
6,564,419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66.8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内平均値を上回っている。人口千人当たり職員数やラスパイレス指数比較に見られるように、本町財政規模に対する人件費の割合は依然として高い現状である。今後とも適正な定員管理を行うとともに、行財政改革による効果的な職員配置等を積極的に行い、本町財政規模に見合う人件費への抑制を図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138430</xdr:rowOff>
    </xdr:from>
    <xdr:to>
      <xdr:col>7</xdr:col>
      <xdr:colOff>15875</xdr:colOff>
      <xdr:row>38</xdr:row>
      <xdr:rowOff>50800</xdr:rowOff>
    </xdr:to>
    <xdr:cxnSp macro="">
      <xdr:nvCxnSpPr>
        <xdr:cNvPr id="66" name="直線コネクタ 65"/>
        <xdr:cNvCxnSpPr/>
      </xdr:nvCxnSpPr>
      <xdr:spPr>
        <a:xfrm>
          <a:off x="3987800" y="64820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24147</xdr:rowOff>
    </xdr:from>
    <xdr:ext cx="762000" cy="259045"/>
    <xdr:sp macro="" textlink="">
      <xdr:nvSpPr>
        <xdr:cNvPr id="67" name="人件費平均値テキスト"/>
        <xdr:cNvSpPr txBox="1"/>
      </xdr:nvSpPr>
      <xdr:spPr>
        <a:xfrm>
          <a:off x="4914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138430</xdr:rowOff>
    </xdr:from>
    <xdr:to>
      <xdr:col>5</xdr:col>
      <xdr:colOff>549275</xdr:colOff>
      <xdr:row>38</xdr:row>
      <xdr:rowOff>27940</xdr:rowOff>
    </xdr:to>
    <xdr:cxnSp macro="">
      <xdr:nvCxnSpPr>
        <xdr:cNvPr id="69" name="直線コネクタ 68"/>
        <xdr:cNvCxnSpPr/>
      </xdr:nvCxnSpPr>
      <xdr:spPr>
        <a:xfrm flipV="1">
          <a:off x="3098800" y="6482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27940</xdr:rowOff>
    </xdr:from>
    <xdr:to>
      <xdr:col>4</xdr:col>
      <xdr:colOff>346075</xdr:colOff>
      <xdr:row>38</xdr:row>
      <xdr:rowOff>104140</xdr:rowOff>
    </xdr:to>
    <xdr:cxnSp macro="">
      <xdr:nvCxnSpPr>
        <xdr:cNvPr id="72" name="直線コネクタ 71"/>
        <xdr:cNvCxnSpPr/>
      </xdr:nvCxnSpPr>
      <xdr:spPr>
        <a:xfrm flipV="1">
          <a:off x="2209800" y="65430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134637</xdr:rowOff>
    </xdr:from>
    <xdr:ext cx="762000" cy="259045"/>
    <xdr:sp macro="" textlink="">
      <xdr:nvSpPr>
        <xdr:cNvPr id="74" name="テキスト ボックス 73"/>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43180</xdr:rowOff>
    </xdr:from>
    <xdr:to>
      <xdr:col>3</xdr:col>
      <xdr:colOff>142875</xdr:colOff>
      <xdr:row>38</xdr:row>
      <xdr:rowOff>104140</xdr:rowOff>
    </xdr:to>
    <xdr:cxnSp macro="">
      <xdr:nvCxnSpPr>
        <xdr:cNvPr id="75" name="直線コネクタ 74"/>
        <xdr:cNvCxnSpPr/>
      </xdr:nvCxnSpPr>
      <xdr:spPr>
        <a:xfrm>
          <a:off x="1320800" y="65582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77" name="テキスト ボックス 76"/>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0</xdr:rowOff>
    </xdr:from>
    <xdr:to>
      <xdr:col>7</xdr:col>
      <xdr:colOff>66675</xdr:colOff>
      <xdr:row>38</xdr:row>
      <xdr:rowOff>101600</xdr:rowOff>
    </xdr:to>
    <xdr:sp macro="" textlink="">
      <xdr:nvSpPr>
        <xdr:cNvPr id="85" name="円/楕円 84"/>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143527</xdr:rowOff>
    </xdr:from>
    <xdr:ext cx="762000" cy="259045"/>
    <xdr:sp macro="" textlink="">
      <xdr:nvSpPr>
        <xdr:cNvPr id="86" name="人件費該当値テキスト"/>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87630</xdr:rowOff>
    </xdr:from>
    <xdr:to>
      <xdr:col>5</xdr:col>
      <xdr:colOff>600075</xdr:colOff>
      <xdr:row>38</xdr:row>
      <xdr:rowOff>17780</xdr:rowOff>
    </xdr:to>
    <xdr:sp macro="" textlink="">
      <xdr:nvSpPr>
        <xdr:cNvPr id="87" name="円/楕円 86"/>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2557</xdr:rowOff>
    </xdr:from>
    <xdr:ext cx="736600" cy="259045"/>
    <xdr:sp macro="" textlink="">
      <xdr:nvSpPr>
        <xdr:cNvPr id="88" name="テキスト ボックス 87"/>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148590</xdr:rowOff>
    </xdr:from>
    <xdr:to>
      <xdr:col>4</xdr:col>
      <xdr:colOff>396875</xdr:colOff>
      <xdr:row>38</xdr:row>
      <xdr:rowOff>78740</xdr:rowOff>
    </xdr:to>
    <xdr:sp macro="" textlink="">
      <xdr:nvSpPr>
        <xdr:cNvPr id="89" name="円/楕円 88"/>
        <xdr:cNvSpPr/>
      </xdr:nvSpPr>
      <xdr:spPr>
        <a:xfrm>
          <a:off x="3048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63517</xdr:rowOff>
    </xdr:from>
    <xdr:ext cx="762000" cy="259045"/>
    <xdr:sp macro="" textlink="">
      <xdr:nvSpPr>
        <xdr:cNvPr id="90" name="テキスト ボックス 89"/>
        <xdr:cNvSpPr txBox="1"/>
      </xdr:nvSpPr>
      <xdr:spPr>
        <a:xfrm>
          <a:off x="2717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53340</xdr:rowOff>
    </xdr:from>
    <xdr:to>
      <xdr:col>3</xdr:col>
      <xdr:colOff>193675</xdr:colOff>
      <xdr:row>38</xdr:row>
      <xdr:rowOff>154940</xdr:rowOff>
    </xdr:to>
    <xdr:sp macro="" textlink="">
      <xdr:nvSpPr>
        <xdr:cNvPr id="91" name="円/楕円 90"/>
        <xdr:cNvSpPr/>
      </xdr:nvSpPr>
      <xdr:spPr>
        <a:xfrm>
          <a:off x="2159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139717</xdr:rowOff>
    </xdr:from>
    <xdr:ext cx="762000" cy="259045"/>
    <xdr:sp macro="" textlink="">
      <xdr:nvSpPr>
        <xdr:cNvPr id="92" name="テキスト ボックス 91"/>
        <xdr:cNvSpPr txBox="1"/>
      </xdr:nvSpPr>
      <xdr:spPr>
        <a:xfrm>
          <a:off x="1828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163830</xdr:rowOff>
    </xdr:from>
    <xdr:to>
      <xdr:col>1</xdr:col>
      <xdr:colOff>676275</xdr:colOff>
      <xdr:row>38</xdr:row>
      <xdr:rowOff>93980</xdr:rowOff>
    </xdr:to>
    <xdr:sp macro="" textlink="">
      <xdr:nvSpPr>
        <xdr:cNvPr id="93" name="円/楕円 92"/>
        <xdr:cNvSpPr/>
      </xdr:nvSpPr>
      <xdr:spPr>
        <a:xfrm>
          <a:off x="1270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78757</xdr:rowOff>
    </xdr:from>
    <xdr:ext cx="762000" cy="259045"/>
    <xdr:sp macro="" textlink="">
      <xdr:nvSpPr>
        <xdr:cNvPr id="94" name="テキスト ボックス 93"/>
        <xdr:cNvSpPr txBox="1"/>
      </xdr:nvSpPr>
      <xdr:spPr>
        <a:xfrm>
          <a:off x="939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物件費に係る経常収支比率は、前年度に比べて</a:t>
          </a:r>
          <a:r>
            <a:rPr lang="ja-JP" altLang="en-US" sz="1100" b="0" i="0" baseline="0">
              <a:solidFill>
                <a:schemeClr val="dk1"/>
              </a:solidFill>
              <a:effectLst/>
              <a:latin typeface="+mn-lt"/>
              <a:ea typeface="+mn-ea"/>
              <a:cs typeface="+mn-cs"/>
            </a:rPr>
            <a:t>０．７</a:t>
          </a:r>
          <a:r>
            <a:rPr lang="ja-JP" altLang="ja-JP" sz="1100" b="0" i="0" baseline="0">
              <a:solidFill>
                <a:schemeClr val="dk1"/>
              </a:solidFill>
              <a:effectLst/>
              <a:latin typeface="+mn-lt"/>
              <a:ea typeface="+mn-ea"/>
              <a:cs typeface="+mn-cs"/>
            </a:rPr>
            <a:t>％減少したものの、類似団体内平均値を上回っている。畜産関連施設、広田遺跡ミュージアム、観光物産館などの建設に伴う管理経費等が増加しているため、今後は、指定管理者制度の導入や民間委託化を進め、行財政改革への取組みを通じて物件費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42418</xdr:rowOff>
    </xdr:from>
    <xdr:to>
      <xdr:col>24</xdr:col>
      <xdr:colOff>31750</xdr:colOff>
      <xdr:row>17</xdr:row>
      <xdr:rowOff>74422</xdr:rowOff>
    </xdr:to>
    <xdr:cxnSp macro="">
      <xdr:nvCxnSpPr>
        <xdr:cNvPr id="124" name="直線コネクタ 123"/>
        <xdr:cNvCxnSpPr/>
      </xdr:nvCxnSpPr>
      <xdr:spPr>
        <a:xfrm flipV="1">
          <a:off x="15671800" y="29570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106443</xdr:rowOff>
    </xdr:from>
    <xdr:ext cx="762000" cy="259045"/>
    <xdr:sp macro="" textlink="">
      <xdr:nvSpPr>
        <xdr:cNvPr id="125"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74422</xdr:rowOff>
    </xdr:from>
    <xdr:to>
      <xdr:col>22</xdr:col>
      <xdr:colOff>565150</xdr:colOff>
      <xdr:row>18</xdr:row>
      <xdr:rowOff>8128</xdr:rowOff>
    </xdr:to>
    <xdr:cxnSp macro="">
      <xdr:nvCxnSpPr>
        <xdr:cNvPr id="127" name="直線コネクタ 126"/>
        <xdr:cNvCxnSpPr/>
      </xdr:nvCxnSpPr>
      <xdr:spPr>
        <a:xfrm flipV="1">
          <a:off x="14782800" y="298907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25671</xdr:rowOff>
    </xdr:from>
    <xdr:ext cx="736600" cy="259045"/>
    <xdr:sp macro="" textlink="">
      <xdr:nvSpPr>
        <xdr:cNvPr id="129" name="テキスト ボックス 128"/>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147574</xdr:rowOff>
    </xdr:from>
    <xdr:to>
      <xdr:col>21</xdr:col>
      <xdr:colOff>361950</xdr:colOff>
      <xdr:row>18</xdr:row>
      <xdr:rowOff>8128</xdr:rowOff>
    </xdr:to>
    <xdr:cxnSp macro="">
      <xdr:nvCxnSpPr>
        <xdr:cNvPr id="130" name="直線コネクタ 129"/>
        <xdr:cNvCxnSpPr/>
      </xdr:nvCxnSpPr>
      <xdr:spPr>
        <a:xfrm>
          <a:off x="13893800" y="30622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2" name="テキスト ボックス 131"/>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147574</xdr:rowOff>
    </xdr:from>
    <xdr:to>
      <xdr:col>20</xdr:col>
      <xdr:colOff>158750</xdr:colOff>
      <xdr:row>17</xdr:row>
      <xdr:rowOff>156718</xdr:rowOff>
    </xdr:to>
    <xdr:cxnSp macro="">
      <xdr:nvCxnSpPr>
        <xdr:cNvPr id="133" name="直線コネクタ 132"/>
        <xdr:cNvCxnSpPr/>
      </xdr:nvCxnSpPr>
      <xdr:spPr>
        <a:xfrm flipV="1">
          <a:off x="13004800" y="30622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5" name="テキスト ボックス 134"/>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133113</xdr:rowOff>
    </xdr:from>
    <xdr:ext cx="762000" cy="259045"/>
    <xdr:sp macro="" textlink="">
      <xdr:nvSpPr>
        <xdr:cNvPr id="137" name="テキスト ボックス 136"/>
        <xdr:cNvSpPr txBox="1"/>
      </xdr:nvSpPr>
      <xdr:spPr>
        <a:xfrm>
          <a:off x="12623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163068</xdr:rowOff>
    </xdr:from>
    <xdr:to>
      <xdr:col>24</xdr:col>
      <xdr:colOff>82550</xdr:colOff>
      <xdr:row>17</xdr:row>
      <xdr:rowOff>93218</xdr:rowOff>
    </xdr:to>
    <xdr:sp macro="" textlink="">
      <xdr:nvSpPr>
        <xdr:cNvPr id="143" name="円/楕円 142"/>
        <xdr:cNvSpPr/>
      </xdr:nvSpPr>
      <xdr:spPr>
        <a:xfrm>
          <a:off x="164592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135145</xdr:rowOff>
    </xdr:from>
    <xdr:ext cx="762000" cy="259045"/>
    <xdr:sp macro="" textlink="">
      <xdr:nvSpPr>
        <xdr:cNvPr id="144" name="物件費該当値テキスト"/>
        <xdr:cNvSpPr txBox="1"/>
      </xdr:nvSpPr>
      <xdr:spPr>
        <a:xfrm>
          <a:off x="16598900" y="287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23622</xdr:rowOff>
    </xdr:from>
    <xdr:to>
      <xdr:col>22</xdr:col>
      <xdr:colOff>615950</xdr:colOff>
      <xdr:row>17</xdr:row>
      <xdr:rowOff>125222</xdr:rowOff>
    </xdr:to>
    <xdr:sp macro="" textlink="">
      <xdr:nvSpPr>
        <xdr:cNvPr id="145" name="円/楕円 144"/>
        <xdr:cNvSpPr/>
      </xdr:nvSpPr>
      <xdr:spPr>
        <a:xfrm>
          <a:off x="15621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109999</xdr:rowOff>
    </xdr:from>
    <xdr:ext cx="736600" cy="259045"/>
    <xdr:sp macro="" textlink="">
      <xdr:nvSpPr>
        <xdr:cNvPr id="146" name="テキスト ボックス 145"/>
        <xdr:cNvSpPr txBox="1"/>
      </xdr:nvSpPr>
      <xdr:spPr>
        <a:xfrm>
          <a:off x="15290800" y="302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128778</xdr:rowOff>
    </xdr:from>
    <xdr:to>
      <xdr:col>21</xdr:col>
      <xdr:colOff>412750</xdr:colOff>
      <xdr:row>18</xdr:row>
      <xdr:rowOff>58928</xdr:rowOff>
    </xdr:to>
    <xdr:sp macro="" textlink="">
      <xdr:nvSpPr>
        <xdr:cNvPr id="147" name="円/楕円 146"/>
        <xdr:cNvSpPr/>
      </xdr:nvSpPr>
      <xdr:spPr>
        <a:xfrm>
          <a:off x="14732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43705</xdr:rowOff>
    </xdr:from>
    <xdr:ext cx="762000" cy="259045"/>
    <xdr:sp macro="" textlink="">
      <xdr:nvSpPr>
        <xdr:cNvPr id="148" name="テキスト ボックス 147"/>
        <xdr:cNvSpPr txBox="1"/>
      </xdr:nvSpPr>
      <xdr:spPr>
        <a:xfrm>
          <a:off x="144018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96774</xdr:rowOff>
    </xdr:from>
    <xdr:to>
      <xdr:col>20</xdr:col>
      <xdr:colOff>209550</xdr:colOff>
      <xdr:row>18</xdr:row>
      <xdr:rowOff>26924</xdr:rowOff>
    </xdr:to>
    <xdr:sp macro="" textlink="">
      <xdr:nvSpPr>
        <xdr:cNvPr id="149" name="円/楕円 148"/>
        <xdr:cNvSpPr/>
      </xdr:nvSpPr>
      <xdr:spPr>
        <a:xfrm>
          <a:off x="138430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11701</xdr:rowOff>
    </xdr:from>
    <xdr:ext cx="762000" cy="259045"/>
    <xdr:sp macro="" textlink="">
      <xdr:nvSpPr>
        <xdr:cNvPr id="150" name="テキスト ボックス 149"/>
        <xdr:cNvSpPr txBox="1"/>
      </xdr:nvSpPr>
      <xdr:spPr>
        <a:xfrm>
          <a:off x="135128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105918</xdr:rowOff>
    </xdr:from>
    <xdr:to>
      <xdr:col>19</xdr:col>
      <xdr:colOff>6350</xdr:colOff>
      <xdr:row>18</xdr:row>
      <xdr:rowOff>36068</xdr:rowOff>
    </xdr:to>
    <xdr:sp macro="" textlink="">
      <xdr:nvSpPr>
        <xdr:cNvPr id="151" name="円/楕円 150"/>
        <xdr:cNvSpPr/>
      </xdr:nvSpPr>
      <xdr:spPr>
        <a:xfrm>
          <a:off x="12954000" y="30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20845</xdr:rowOff>
    </xdr:from>
    <xdr:ext cx="762000" cy="259045"/>
    <xdr:sp macro="" textlink="">
      <xdr:nvSpPr>
        <xdr:cNvPr id="152" name="テキスト ボックス 151"/>
        <xdr:cNvSpPr txBox="1"/>
      </xdr:nvSpPr>
      <xdr:spPr>
        <a:xfrm>
          <a:off x="12623800" y="310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扶助費に係る経常収支比率</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類似団体内平均値</a:t>
          </a:r>
          <a:r>
            <a:rPr lang="ja-JP" altLang="en-US" sz="1100" b="0" i="0" baseline="0">
              <a:solidFill>
                <a:schemeClr val="dk1"/>
              </a:solidFill>
              <a:effectLst/>
              <a:latin typeface="+mn-lt"/>
              <a:ea typeface="+mn-ea"/>
              <a:cs typeface="+mn-cs"/>
            </a:rPr>
            <a:t>を上回り、かつ上昇傾向にある要因として、施設型給付費等の増加が挙げられる</a:t>
          </a:r>
          <a:r>
            <a:rPr lang="ja-JP" altLang="ja-JP" sz="1100" b="0" i="0" baseline="0">
              <a:solidFill>
                <a:schemeClr val="dk1"/>
              </a:solidFill>
              <a:effectLst/>
              <a:latin typeface="+mn-lt"/>
              <a:ea typeface="+mn-ea"/>
              <a:cs typeface="+mn-cs"/>
            </a:rPr>
            <a:t>。今後は少子高齢化</a:t>
          </a:r>
          <a:r>
            <a:rPr lang="ja-JP" altLang="en-US" sz="1100" b="0" i="0" baseline="0">
              <a:solidFill>
                <a:schemeClr val="dk1"/>
              </a:solidFill>
              <a:effectLst/>
              <a:latin typeface="+mn-lt"/>
              <a:ea typeface="+mn-ea"/>
              <a:cs typeface="+mn-cs"/>
            </a:rPr>
            <a:t>が</a:t>
          </a:r>
          <a:r>
            <a:rPr lang="ja-JP" altLang="en-US" sz="1100" b="0" i="0" baseline="0">
              <a:solidFill>
                <a:srgbClr val="FF0000"/>
              </a:solidFill>
              <a:effectLst/>
              <a:latin typeface="+mn-lt"/>
              <a:ea typeface="+mn-ea"/>
              <a:cs typeface="+mn-cs"/>
            </a:rPr>
            <a:t>更に進み、</a:t>
          </a:r>
          <a:r>
            <a:rPr lang="ja-JP" altLang="ja-JP" sz="1100" b="0" i="0" baseline="0">
              <a:solidFill>
                <a:schemeClr val="dk1"/>
              </a:solidFill>
              <a:effectLst/>
              <a:latin typeface="+mn-lt"/>
              <a:ea typeface="+mn-ea"/>
              <a:cs typeface="+mn-cs"/>
            </a:rPr>
            <a:t>医療費の増加</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見込まれるが、地域支援事業を積極的に推進して、高齢者の介護予防や自立支援を図り、財政を圧迫する増加傾向に歯止めをかけるよう努める。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167822</xdr:rowOff>
    </xdr:from>
    <xdr:to>
      <xdr:col>7</xdr:col>
      <xdr:colOff>15875</xdr:colOff>
      <xdr:row>56</xdr:row>
      <xdr:rowOff>159657</xdr:rowOff>
    </xdr:to>
    <xdr:cxnSp macro="">
      <xdr:nvCxnSpPr>
        <xdr:cNvPr id="186" name="直線コネクタ 185"/>
        <xdr:cNvCxnSpPr/>
      </xdr:nvCxnSpPr>
      <xdr:spPr>
        <a:xfrm>
          <a:off x="3987800" y="9597572"/>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87"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151493</xdr:rowOff>
    </xdr:from>
    <xdr:to>
      <xdr:col>5</xdr:col>
      <xdr:colOff>549275</xdr:colOff>
      <xdr:row>55</xdr:row>
      <xdr:rowOff>167822</xdr:rowOff>
    </xdr:to>
    <xdr:cxnSp macro="">
      <xdr:nvCxnSpPr>
        <xdr:cNvPr id="189" name="直線コネクタ 188"/>
        <xdr:cNvCxnSpPr/>
      </xdr:nvCxnSpPr>
      <xdr:spPr>
        <a:xfrm>
          <a:off x="3098800" y="95812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191" name="テキスト ボックス 190"/>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151493</xdr:rowOff>
    </xdr:from>
    <xdr:to>
      <xdr:col>4</xdr:col>
      <xdr:colOff>346075</xdr:colOff>
      <xdr:row>55</xdr:row>
      <xdr:rowOff>151493</xdr:rowOff>
    </xdr:to>
    <xdr:cxnSp macro="">
      <xdr:nvCxnSpPr>
        <xdr:cNvPr id="192" name="直線コネクタ 191"/>
        <xdr:cNvCxnSpPr/>
      </xdr:nvCxnSpPr>
      <xdr:spPr>
        <a:xfrm>
          <a:off x="2209800" y="9581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4" name="テキスト ボックス 193"/>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135165</xdr:rowOff>
    </xdr:from>
    <xdr:to>
      <xdr:col>3</xdr:col>
      <xdr:colOff>142875</xdr:colOff>
      <xdr:row>55</xdr:row>
      <xdr:rowOff>151493</xdr:rowOff>
    </xdr:to>
    <xdr:cxnSp macro="">
      <xdr:nvCxnSpPr>
        <xdr:cNvPr id="195" name="直線コネクタ 194"/>
        <xdr:cNvCxnSpPr/>
      </xdr:nvCxnSpPr>
      <xdr:spPr>
        <a:xfrm>
          <a:off x="1320800" y="95649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197" name="テキスト ボックス 196"/>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199" name="テキスト ボックス 198"/>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108857</xdr:rowOff>
    </xdr:from>
    <xdr:to>
      <xdr:col>7</xdr:col>
      <xdr:colOff>66675</xdr:colOff>
      <xdr:row>57</xdr:row>
      <xdr:rowOff>39007</xdr:rowOff>
    </xdr:to>
    <xdr:sp macro="" textlink="">
      <xdr:nvSpPr>
        <xdr:cNvPr id="205" name="円/楕円 204"/>
        <xdr:cNvSpPr/>
      </xdr:nvSpPr>
      <xdr:spPr>
        <a:xfrm>
          <a:off x="47752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80934</xdr:rowOff>
    </xdr:from>
    <xdr:ext cx="762000" cy="259045"/>
    <xdr:sp macro="" textlink="">
      <xdr:nvSpPr>
        <xdr:cNvPr id="206" name="扶助費該当値テキスト"/>
        <xdr:cNvSpPr txBox="1"/>
      </xdr:nvSpPr>
      <xdr:spPr>
        <a:xfrm>
          <a:off x="49149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117022</xdr:rowOff>
    </xdr:from>
    <xdr:to>
      <xdr:col>5</xdr:col>
      <xdr:colOff>600075</xdr:colOff>
      <xdr:row>56</xdr:row>
      <xdr:rowOff>47172</xdr:rowOff>
    </xdr:to>
    <xdr:sp macro="" textlink="">
      <xdr:nvSpPr>
        <xdr:cNvPr id="207" name="円/楕円 206"/>
        <xdr:cNvSpPr/>
      </xdr:nvSpPr>
      <xdr:spPr>
        <a:xfrm>
          <a:off x="3937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208" name="テキスト ボックス 207"/>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100693</xdr:rowOff>
    </xdr:from>
    <xdr:to>
      <xdr:col>4</xdr:col>
      <xdr:colOff>396875</xdr:colOff>
      <xdr:row>56</xdr:row>
      <xdr:rowOff>30843</xdr:rowOff>
    </xdr:to>
    <xdr:sp macro="" textlink="">
      <xdr:nvSpPr>
        <xdr:cNvPr id="209" name="円/楕円 208"/>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210" name="テキスト ボックス 209"/>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100693</xdr:rowOff>
    </xdr:from>
    <xdr:to>
      <xdr:col>3</xdr:col>
      <xdr:colOff>193675</xdr:colOff>
      <xdr:row>56</xdr:row>
      <xdr:rowOff>30843</xdr:rowOff>
    </xdr:to>
    <xdr:sp macro="" textlink="">
      <xdr:nvSpPr>
        <xdr:cNvPr id="211" name="円/楕円 210"/>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212" name="テキスト ボックス 211"/>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213" name="円/楕円 212"/>
        <xdr:cNvSpPr/>
      </xdr:nvSpPr>
      <xdr:spPr>
        <a:xfrm>
          <a:off x="1270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170742</xdr:rowOff>
    </xdr:from>
    <xdr:ext cx="762000" cy="259045"/>
    <xdr:sp macro="" textlink="">
      <xdr:nvSpPr>
        <xdr:cNvPr id="214" name="テキスト ボックス 213"/>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その他に係る経常収支比率は、前年度に比べて</a:t>
          </a:r>
          <a:r>
            <a:rPr lang="ja-JP" altLang="en-US" sz="1100" b="0" i="0" baseline="0">
              <a:solidFill>
                <a:schemeClr val="dk1"/>
              </a:solidFill>
              <a:effectLst/>
              <a:latin typeface="+mn-lt"/>
              <a:ea typeface="+mn-ea"/>
              <a:cs typeface="+mn-cs"/>
            </a:rPr>
            <a:t>１．８</a:t>
          </a:r>
          <a:r>
            <a:rPr lang="ja-JP" altLang="ja-JP" sz="1100" b="0" i="0" baseline="0">
              <a:solidFill>
                <a:schemeClr val="dk1"/>
              </a:solidFill>
              <a:effectLst/>
              <a:latin typeface="+mn-lt"/>
              <a:ea typeface="+mn-ea"/>
              <a:cs typeface="+mn-cs"/>
            </a:rPr>
            <a:t>％減少しており、類似団体内平均値を下回っている。その他を占める割合が高い繰出金については、簡易水道事業会計の維持管理経費の増加や国民健康保険事業会計の医療費増加などの財政状態の悪化に伴い、赤字補てん的な繰出金が多額になっていることも要因として挙げられる。今後は、独立採算の原則に立ち返った料金の値上げによる健全化、保険料の適正化を図ることなどにより、一般会計の負担額を減らしていく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35560</xdr:rowOff>
    </xdr:from>
    <xdr:to>
      <xdr:col>24</xdr:col>
      <xdr:colOff>31750</xdr:colOff>
      <xdr:row>57</xdr:row>
      <xdr:rowOff>1270</xdr:rowOff>
    </xdr:to>
    <xdr:cxnSp macro="">
      <xdr:nvCxnSpPr>
        <xdr:cNvPr id="246" name="直線コネクタ 245"/>
        <xdr:cNvCxnSpPr/>
      </xdr:nvCxnSpPr>
      <xdr:spPr>
        <a:xfrm flipV="1">
          <a:off x="15671800" y="96367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128287</xdr:rowOff>
    </xdr:from>
    <xdr:ext cx="762000" cy="259045"/>
    <xdr:sp macro="" textlink="">
      <xdr:nvSpPr>
        <xdr:cNvPr id="247" name="その他平均値テキスト"/>
        <xdr:cNvSpPr txBox="1"/>
      </xdr:nvSpPr>
      <xdr:spPr>
        <a:xfrm>
          <a:off x="16598900" y="990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1270</xdr:rowOff>
    </xdr:from>
    <xdr:to>
      <xdr:col>22</xdr:col>
      <xdr:colOff>565150</xdr:colOff>
      <xdr:row>57</xdr:row>
      <xdr:rowOff>31750</xdr:rowOff>
    </xdr:to>
    <xdr:cxnSp macro="">
      <xdr:nvCxnSpPr>
        <xdr:cNvPr id="249" name="直線コネクタ 248"/>
        <xdr:cNvCxnSpPr/>
      </xdr:nvCxnSpPr>
      <xdr:spPr>
        <a:xfrm flipV="1">
          <a:off x="14782800" y="9773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109237</xdr:rowOff>
    </xdr:from>
    <xdr:ext cx="736600" cy="259045"/>
    <xdr:sp macro="" textlink="">
      <xdr:nvSpPr>
        <xdr:cNvPr id="251" name="テキスト ボックス 250"/>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24130</xdr:rowOff>
    </xdr:from>
    <xdr:to>
      <xdr:col>21</xdr:col>
      <xdr:colOff>361950</xdr:colOff>
      <xdr:row>57</xdr:row>
      <xdr:rowOff>31750</xdr:rowOff>
    </xdr:to>
    <xdr:cxnSp macro="">
      <xdr:nvCxnSpPr>
        <xdr:cNvPr id="252" name="直線コネクタ 251"/>
        <xdr:cNvCxnSpPr/>
      </xdr:nvCxnSpPr>
      <xdr:spPr>
        <a:xfrm>
          <a:off x="13893800" y="9796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78757</xdr:rowOff>
    </xdr:from>
    <xdr:ext cx="762000" cy="259045"/>
    <xdr:sp macro="" textlink="">
      <xdr:nvSpPr>
        <xdr:cNvPr id="254" name="テキスト ボックス 253"/>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16510</xdr:rowOff>
    </xdr:from>
    <xdr:to>
      <xdr:col>20</xdr:col>
      <xdr:colOff>158750</xdr:colOff>
      <xdr:row>57</xdr:row>
      <xdr:rowOff>24130</xdr:rowOff>
    </xdr:to>
    <xdr:cxnSp macro="">
      <xdr:nvCxnSpPr>
        <xdr:cNvPr id="255" name="直線コネクタ 254"/>
        <xdr:cNvCxnSpPr/>
      </xdr:nvCxnSpPr>
      <xdr:spPr>
        <a:xfrm>
          <a:off x="13004800" y="9789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55897</xdr:rowOff>
    </xdr:from>
    <xdr:ext cx="762000" cy="259045"/>
    <xdr:sp macro="" textlink="">
      <xdr:nvSpPr>
        <xdr:cNvPr id="257" name="テキスト ボックス 256"/>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59" name="テキスト ボックス 258"/>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65" name="円/楕円 264"/>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1287</xdr:rowOff>
    </xdr:from>
    <xdr:ext cx="762000" cy="259045"/>
    <xdr:sp macro="" textlink="">
      <xdr:nvSpPr>
        <xdr:cNvPr id="266" name="その他該当値テキスト"/>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121920</xdr:rowOff>
    </xdr:from>
    <xdr:to>
      <xdr:col>22</xdr:col>
      <xdr:colOff>615950</xdr:colOff>
      <xdr:row>57</xdr:row>
      <xdr:rowOff>52070</xdr:rowOff>
    </xdr:to>
    <xdr:sp macro="" textlink="">
      <xdr:nvSpPr>
        <xdr:cNvPr id="267" name="円/楕円 266"/>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62247</xdr:rowOff>
    </xdr:from>
    <xdr:ext cx="736600" cy="259045"/>
    <xdr:sp macro="" textlink="">
      <xdr:nvSpPr>
        <xdr:cNvPr id="268" name="テキスト ボックス 267"/>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152400</xdr:rowOff>
    </xdr:from>
    <xdr:to>
      <xdr:col>21</xdr:col>
      <xdr:colOff>412750</xdr:colOff>
      <xdr:row>57</xdr:row>
      <xdr:rowOff>82550</xdr:rowOff>
    </xdr:to>
    <xdr:sp macro="" textlink="">
      <xdr:nvSpPr>
        <xdr:cNvPr id="269" name="円/楕円 268"/>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70" name="テキスト ボックス 269"/>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144780</xdr:rowOff>
    </xdr:from>
    <xdr:to>
      <xdr:col>20</xdr:col>
      <xdr:colOff>209550</xdr:colOff>
      <xdr:row>57</xdr:row>
      <xdr:rowOff>74930</xdr:rowOff>
    </xdr:to>
    <xdr:sp macro="" textlink="">
      <xdr:nvSpPr>
        <xdr:cNvPr id="271" name="円/楕円 270"/>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72" name="テキスト ボックス 27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137160</xdr:rowOff>
    </xdr:from>
    <xdr:to>
      <xdr:col>19</xdr:col>
      <xdr:colOff>6350</xdr:colOff>
      <xdr:row>57</xdr:row>
      <xdr:rowOff>67310</xdr:rowOff>
    </xdr:to>
    <xdr:sp macro="" textlink="">
      <xdr:nvSpPr>
        <xdr:cNvPr id="273" name="円/楕円 272"/>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77487</xdr:rowOff>
    </xdr:from>
    <xdr:ext cx="762000" cy="259045"/>
    <xdr:sp macro="" textlink="">
      <xdr:nvSpPr>
        <xdr:cNvPr id="274" name="テキスト ボックス 273"/>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補助費等に係る経常収支比率が類似団体内平均値を上回っているのは、一部事務組合への負担金や各種団体への補助金が多額になっているためである。今後は、一部事務組合の運営状況についてもコスト削減の助言など負担金の抑制に努めるとともに、外郭団体に対する補助金についても事業効果の検証等による見直しや廃止を行い、補助金等の抑制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113937</xdr:rowOff>
    </xdr:from>
    <xdr:to>
      <xdr:col>24</xdr:col>
      <xdr:colOff>31750</xdr:colOff>
      <xdr:row>39</xdr:row>
      <xdr:rowOff>14333</xdr:rowOff>
    </xdr:to>
    <xdr:cxnSp macro="">
      <xdr:nvCxnSpPr>
        <xdr:cNvPr id="308" name="直線コネクタ 307"/>
        <xdr:cNvCxnSpPr/>
      </xdr:nvCxnSpPr>
      <xdr:spPr>
        <a:xfrm>
          <a:off x="15671800" y="6629037"/>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87828</xdr:rowOff>
    </xdr:from>
    <xdr:ext cx="762000" cy="259045"/>
    <xdr:sp macro="" textlink="">
      <xdr:nvSpPr>
        <xdr:cNvPr id="309" name="補助費等平均値テキスト"/>
        <xdr:cNvSpPr txBox="1"/>
      </xdr:nvSpPr>
      <xdr:spPr>
        <a:xfrm>
          <a:off x="16598900" y="6260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74749</xdr:rowOff>
    </xdr:from>
    <xdr:to>
      <xdr:col>22</xdr:col>
      <xdr:colOff>565150</xdr:colOff>
      <xdr:row>38</xdr:row>
      <xdr:rowOff>113937</xdr:rowOff>
    </xdr:to>
    <xdr:cxnSp macro="">
      <xdr:nvCxnSpPr>
        <xdr:cNvPr id="311" name="直線コネクタ 310"/>
        <xdr:cNvCxnSpPr/>
      </xdr:nvCxnSpPr>
      <xdr:spPr>
        <a:xfrm>
          <a:off x="14782800" y="658984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137358</xdr:rowOff>
    </xdr:from>
    <xdr:ext cx="736600" cy="259045"/>
    <xdr:sp macro="" textlink="">
      <xdr:nvSpPr>
        <xdr:cNvPr id="313" name="テキスト ボックス 312"/>
        <xdr:cNvSpPr txBox="1"/>
      </xdr:nvSpPr>
      <xdr:spPr>
        <a:xfrm>
          <a:off x="15290800" y="6138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74749</xdr:rowOff>
    </xdr:from>
    <xdr:to>
      <xdr:col>21</xdr:col>
      <xdr:colOff>361950</xdr:colOff>
      <xdr:row>38</xdr:row>
      <xdr:rowOff>74749</xdr:rowOff>
    </xdr:to>
    <xdr:cxnSp macro="">
      <xdr:nvCxnSpPr>
        <xdr:cNvPr id="314" name="直線コネクタ 313"/>
        <xdr:cNvCxnSpPr/>
      </xdr:nvCxnSpPr>
      <xdr:spPr>
        <a:xfrm>
          <a:off x="13893800" y="6589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111233</xdr:rowOff>
    </xdr:from>
    <xdr:ext cx="762000" cy="259045"/>
    <xdr:sp macro="" textlink="">
      <xdr:nvSpPr>
        <xdr:cNvPr id="316" name="テキスト ボックス 315"/>
        <xdr:cNvSpPr txBox="1"/>
      </xdr:nvSpPr>
      <xdr:spPr>
        <a:xfrm>
          <a:off x="14401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74749</xdr:rowOff>
    </xdr:from>
    <xdr:to>
      <xdr:col>20</xdr:col>
      <xdr:colOff>158750</xdr:colOff>
      <xdr:row>38</xdr:row>
      <xdr:rowOff>81280</xdr:rowOff>
    </xdr:to>
    <xdr:cxnSp macro="">
      <xdr:nvCxnSpPr>
        <xdr:cNvPr id="317" name="直線コネクタ 316"/>
        <xdr:cNvCxnSpPr/>
      </xdr:nvCxnSpPr>
      <xdr:spPr>
        <a:xfrm flipV="1">
          <a:off x="13004800" y="65898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117764</xdr:rowOff>
    </xdr:from>
    <xdr:ext cx="762000" cy="259045"/>
    <xdr:sp macro="" textlink="">
      <xdr:nvSpPr>
        <xdr:cNvPr id="319" name="テキスト ボックス 318"/>
        <xdr:cNvSpPr txBox="1"/>
      </xdr:nvSpPr>
      <xdr:spPr>
        <a:xfrm>
          <a:off x="13512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150421</xdr:rowOff>
    </xdr:from>
    <xdr:ext cx="762000" cy="259045"/>
    <xdr:sp macro="" textlink="">
      <xdr:nvSpPr>
        <xdr:cNvPr id="321" name="テキスト ボックス 320"/>
        <xdr:cNvSpPr txBox="1"/>
      </xdr:nvSpPr>
      <xdr:spPr>
        <a:xfrm>
          <a:off x="12623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134983</xdr:rowOff>
    </xdr:from>
    <xdr:to>
      <xdr:col>24</xdr:col>
      <xdr:colOff>82550</xdr:colOff>
      <xdr:row>39</xdr:row>
      <xdr:rowOff>65133</xdr:rowOff>
    </xdr:to>
    <xdr:sp macro="" textlink="">
      <xdr:nvSpPr>
        <xdr:cNvPr id="327" name="円/楕円 326"/>
        <xdr:cNvSpPr/>
      </xdr:nvSpPr>
      <xdr:spPr>
        <a:xfrm>
          <a:off x="16459200" y="665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107060</xdr:rowOff>
    </xdr:from>
    <xdr:ext cx="762000" cy="259045"/>
    <xdr:sp macro="" textlink="">
      <xdr:nvSpPr>
        <xdr:cNvPr id="328" name="補助費等該当値テキスト"/>
        <xdr:cNvSpPr txBox="1"/>
      </xdr:nvSpPr>
      <xdr:spPr>
        <a:xfrm>
          <a:off x="16598900" y="66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63137</xdr:rowOff>
    </xdr:from>
    <xdr:to>
      <xdr:col>22</xdr:col>
      <xdr:colOff>615950</xdr:colOff>
      <xdr:row>38</xdr:row>
      <xdr:rowOff>164737</xdr:rowOff>
    </xdr:to>
    <xdr:sp macro="" textlink="">
      <xdr:nvSpPr>
        <xdr:cNvPr id="329" name="円/楕円 328"/>
        <xdr:cNvSpPr/>
      </xdr:nvSpPr>
      <xdr:spPr>
        <a:xfrm>
          <a:off x="15621000" y="657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149514</xdr:rowOff>
    </xdr:from>
    <xdr:ext cx="736600" cy="259045"/>
    <xdr:sp macro="" textlink="">
      <xdr:nvSpPr>
        <xdr:cNvPr id="330" name="テキスト ボックス 329"/>
        <xdr:cNvSpPr txBox="1"/>
      </xdr:nvSpPr>
      <xdr:spPr>
        <a:xfrm>
          <a:off x="15290800" y="6664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23949</xdr:rowOff>
    </xdr:from>
    <xdr:to>
      <xdr:col>21</xdr:col>
      <xdr:colOff>412750</xdr:colOff>
      <xdr:row>38</xdr:row>
      <xdr:rowOff>125549</xdr:rowOff>
    </xdr:to>
    <xdr:sp macro="" textlink="">
      <xdr:nvSpPr>
        <xdr:cNvPr id="331" name="円/楕円 330"/>
        <xdr:cNvSpPr/>
      </xdr:nvSpPr>
      <xdr:spPr>
        <a:xfrm>
          <a:off x="14732000" y="653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110326</xdr:rowOff>
    </xdr:from>
    <xdr:ext cx="762000" cy="259045"/>
    <xdr:sp macro="" textlink="">
      <xdr:nvSpPr>
        <xdr:cNvPr id="332" name="テキスト ボックス 331"/>
        <xdr:cNvSpPr txBox="1"/>
      </xdr:nvSpPr>
      <xdr:spPr>
        <a:xfrm>
          <a:off x="14401800" y="662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23949</xdr:rowOff>
    </xdr:from>
    <xdr:to>
      <xdr:col>20</xdr:col>
      <xdr:colOff>209550</xdr:colOff>
      <xdr:row>38</xdr:row>
      <xdr:rowOff>125549</xdr:rowOff>
    </xdr:to>
    <xdr:sp macro="" textlink="">
      <xdr:nvSpPr>
        <xdr:cNvPr id="333" name="円/楕円 332"/>
        <xdr:cNvSpPr/>
      </xdr:nvSpPr>
      <xdr:spPr>
        <a:xfrm>
          <a:off x="13843000" y="653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110326</xdr:rowOff>
    </xdr:from>
    <xdr:ext cx="762000" cy="259045"/>
    <xdr:sp macro="" textlink="">
      <xdr:nvSpPr>
        <xdr:cNvPr id="334" name="テキスト ボックス 333"/>
        <xdr:cNvSpPr txBox="1"/>
      </xdr:nvSpPr>
      <xdr:spPr>
        <a:xfrm>
          <a:off x="13512800" y="662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30480</xdr:rowOff>
    </xdr:from>
    <xdr:to>
      <xdr:col>19</xdr:col>
      <xdr:colOff>6350</xdr:colOff>
      <xdr:row>38</xdr:row>
      <xdr:rowOff>132080</xdr:rowOff>
    </xdr:to>
    <xdr:sp macro="" textlink="">
      <xdr:nvSpPr>
        <xdr:cNvPr id="335" name="円/楕円 334"/>
        <xdr:cNvSpPr/>
      </xdr:nvSpPr>
      <xdr:spPr>
        <a:xfrm>
          <a:off x="12954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116857</xdr:rowOff>
    </xdr:from>
    <xdr:ext cx="762000" cy="259045"/>
    <xdr:sp macro="" textlink="">
      <xdr:nvSpPr>
        <xdr:cNvPr id="336" name="テキスト ボックス 335"/>
        <xdr:cNvSpPr txBox="1"/>
      </xdr:nvSpPr>
      <xdr:spPr>
        <a:xfrm>
          <a:off x="12623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公債費に係る経常収支比率は、前年度に比べて１．８％</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して</a:t>
          </a:r>
          <a:r>
            <a:rPr lang="ja-JP" altLang="en-US" sz="1100" b="0" i="0" baseline="0">
              <a:solidFill>
                <a:schemeClr val="dk1"/>
              </a:solidFill>
              <a:effectLst/>
              <a:latin typeface="+mn-lt"/>
              <a:ea typeface="+mn-ea"/>
              <a:cs typeface="+mn-cs"/>
            </a:rPr>
            <a:t>いるが</a:t>
          </a:r>
          <a:r>
            <a:rPr lang="ja-JP" altLang="ja-JP" sz="1100" b="0" i="0" baseline="0">
              <a:solidFill>
                <a:schemeClr val="dk1"/>
              </a:solidFill>
              <a:effectLst/>
              <a:latin typeface="+mn-lt"/>
              <a:ea typeface="+mn-ea"/>
              <a:cs typeface="+mn-cs"/>
            </a:rPr>
            <a:t>、類似団体内平均値を上回っている。今後も、</a:t>
          </a:r>
          <a:r>
            <a:rPr lang="ja-JP" altLang="en-US" sz="1100" b="0" i="0" baseline="0">
              <a:solidFill>
                <a:schemeClr val="dk1"/>
              </a:solidFill>
              <a:effectLst/>
              <a:latin typeface="+mn-lt"/>
              <a:ea typeface="+mn-ea"/>
              <a:cs typeface="+mn-cs"/>
            </a:rPr>
            <a:t>観光物産館整備事業や防災行政無線施設整備事業</a:t>
          </a:r>
          <a:r>
            <a:rPr lang="ja-JP" altLang="ja-JP" sz="1100" b="0" i="0" baseline="0">
              <a:solidFill>
                <a:schemeClr val="dk1"/>
              </a:solidFill>
              <a:effectLst/>
              <a:latin typeface="+mn-lt"/>
              <a:ea typeface="+mn-ea"/>
              <a:cs typeface="+mn-cs"/>
            </a:rPr>
            <a:t>などの大型事業が集中したことにより公債費の増加が見込まれ、非常に厳しい財政運営となることが予想される。事業計画の整理・縮小を図り、</a:t>
          </a:r>
          <a:r>
            <a:rPr lang="ja-JP" altLang="en-US" sz="1100" b="0" i="0" baseline="0">
              <a:solidFill>
                <a:srgbClr val="FF0000"/>
              </a:solidFill>
              <a:effectLst/>
              <a:latin typeface="+mn-lt"/>
              <a:ea typeface="+mn-ea"/>
              <a:cs typeface="+mn-cs"/>
            </a:rPr>
            <a:t>町債の</a:t>
          </a:r>
          <a:r>
            <a:rPr lang="ja-JP" altLang="en-US" sz="1100" b="0" i="0" baseline="0">
              <a:solidFill>
                <a:schemeClr val="dk1"/>
              </a:solidFill>
              <a:effectLst/>
              <a:latin typeface="+mn-lt"/>
              <a:ea typeface="+mn-ea"/>
              <a:cs typeface="+mn-cs"/>
            </a:rPr>
            <a:t>新規</a:t>
          </a:r>
          <a:r>
            <a:rPr lang="ja-JP" altLang="ja-JP" sz="1100" b="0" i="0" baseline="0">
              <a:solidFill>
                <a:schemeClr val="dk1"/>
              </a:solidFill>
              <a:effectLst/>
              <a:latin typeface="+mn-lt"/>
              <a:ea typeface="+mn-ea"/>
              <a:cs typeface="+mn-cs"/>
            </a:rPr>
            <a:t>発行</a:t>
          </a:r>
          <a:r>
            <a:rPr lang="ja-JP" altLang="en-US" sz="1100" b="0" i="0" baseline="0">
              <a:solidFill>
                <a:schemeClr val="dk1"/>
              </a:solidFill>
              <a:effectLst/>
              <a:latin typeface="+mn-lt"/>
              <a:ea typeface="+mn-ea"/>
              <a:cs typeface="+mn-cs"/>
            </a:rPr>
            <a:t>を伴う普通建設事業</a:t>
          </a:r>
          <a:r>
            <a:rPr lang="ja-JP" altLang="ja-JP" sz="1100" b="0" i="0" baseline="0">
              <a:solidFill>
                <a:schemeClr val="dk1"/>
              </a:solidFill>
              <a:effectLst/>
              <a:latin typeface="+mn-lt"/>
              <a:ea typeface="+mn-ea"/>
              <a:cs typeface="+mn-cs"/>
            </a:rPr>
            <a:t>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14987</xdr:rowOff>
    </xdr:from>
    <xdr:to>
      <xdr:col>7</xdr:col>
      <xdr:colOff>15875</xdr:colOff>
      <xdr:row>79</xdr:row>
      <xdr:rowOff>97282</xdr:rowOff>
    </xdr:to>
    <xdr:cxnSp macro="">
      <xdr:nvCxnSpPr>
        <xdr:cNvPr id="366" name="直線コネクタ 365"/>
        <xdr:cNvCxnSpPr/>
      </xdr:nvCxnSpPr>
      <xdr:spPr>
        <a:xfrm flipV="1">
          <a:off x="3987800" y="13559537"/>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5859</xdr:rowOff>
    </xdr:from>
    <xdr:ext cx="762000" cy="259045"/>
    <xdr:sp macro="" textlink="">
      <xdr:nvSpPr>
        <xdr:cNvPr id="367" name="公債費平均値テキスト"/>
        <xdr:cNvSpPr txBox="1"/>
      </xdr:nvSpPr>
      <xdr:spPr>
        <a:xfrm>
          <a:off x="4914900" y="13207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14987</xdr:rowOff>
    </xdr:from>
    <xdr:to>
      <xdr:col>5</xdr:col>
      <xdr:colOff>549275</xdr:colOff>
      <xdr:row>79</xdr:row>
      <xdr:rowOff>97282</xdr:rowOff>
    </xdr:to>
    <xdr:cxnSp macro="">
      <xdr:nvCxnSpPr>
        <xdr:cNvPr id="369" name="直線コネクタ 368"/>
        <xdr:cNvCxnSpPr/>
      </xdr:nvCxnSpPr>
      <xdr:spPr>
        <a:xfrm>
          <a:off x="3098800" y="13559537"/>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137685</xdr:rowOff>
    </xdr:from>
    <xdr:ext cx="736600" cy="259045"/>
    <xdr:sp macro="" textlink="">
      <xdr:nvSpPr>
        <xdr:cNvPr id="371" name="テキスト ボックス 370"/>
        <xdr:cNvSpPr txBox="1"/>
      </xdr:nvSpPr>
      <xdr:spPr>
        <a:xfrm>
          <a:off x="3606800" y="1316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14987</xdr:rowOff>
    </xdr:from>
    <xdr:to>
      <xdr:col>4</xdr:col>
      <xdr:colOff>346075</xdr:colOff>
      <xdr:row>79</xdr:row>
      <xdr:rowOff>19558</xdr:rowOff>
    </xdr:to>
    <xdr:cxnSp macro="">
      <xdr:nvCxnSpPr>
        <xdr:cNvPr id="372" name="直線コネクタ 371"/>
        <xdr:cNvCxnSpPr/>
      </xdr:nvCxnSpPr>
      <xdr:spPr>
        <a:xfrm flipV="1">
          <a:off x="2209800" y="135595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128540</xdr:rowOff>
    </xdr:from>
    <xdr:ext cx="762000" cy="259045"/>
    <xdr:sp macro="" textlink="">
      <xdr:nvSpPr>
        <xdr:cNvPr id="374" name="テキスト ボックス 373"/>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19558</xdr:rowOff>
    </xdr:from>
    <xdr:to>
      <xdr:col>3</xdr:col>
      <xdr:colOff>142875</xdr:colOff>
      <xdr:row>79</xdr:row>
      <xdr:rowOff>19558</xdr:rowOff>
    </xdr:to>
    <xdr:cxnSp macro="">
      <xdr:nvCxnSpPr>
        <xdr:cNvPr id="375" name="直線コネクタ 374"/>
        <xdr:cNvCxnSpPr/>
      </xdr:nvCxnSpPr>
      <xdr:spPr>
        <a:xfrm>
          <a:off x="1320800" y="135641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146829</xdr:rowOff>
    </xdr:from>
    <xdr:ext cx="762000" cy="259045"/>
    <xdr:sp macro="" textlink="">
      <xdr:nvSpPr>
        <xdr:cNvPr id="377" name="テキスト ボックス 376"/>
        <xdr:cNvSpPr txBox="1"/>
      </xdr:nvSpPr>
      <xdr:spPr>
        <a:xfrm>
          <a:off x="1828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34814</xdr:rowOff>
    </xdr:from>
    <xdr:ext cx="762000" cy="259045"/>
    <xdr:sp macro="" textlink="">
      <xdr:nvSpPr>
        <xdr:cNvPr id="379" name="テキスト ボックス 378"/>
        <xdr:cNvSpPr txBox="1"/>
      </xdr:nvSpPr>
      <xdr:spPr>
        <a:xfrm>
          <a:off x="939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135637</xdr:rowOff>
    </xdr:from>
    <xdr:to>
      <xdr:col>7</xdr:col>
      <xdr:colOff>66675</xdr:colOff>
      <xdr:row>79</xdr:row>
      <xdr:rowOff>65787</xdr:rowOff>
    </xdr:to>
    <xdr:sp macro="" textlink="">
      <xdr:nvSpPr>
        <xdr:cNvPr id="385" name="円/楕円 384"/>
        <xdr:cNvSpPr/>
      </xdr:nvSpPr>
      <xdr:spPr>
        <a:xfrm>
          <a:off x="47752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107714</xdr:rowOff>
    </xdr:from>
    <xdr:ext cx="762000" cy="259045"/>
    <xdr:sp macro="" textlink="">
      <xdr:nvSpPr>
        <xdr:cNvPr id="386" name="公債費該当値テキスト"/>
        <xdr:cNvSpPr txBox="1"/>
      </xdr:nvSpPr>
      <xdr:spPr>
        <a:xfrm>
          <a:off x="49149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46482</xdr:rowOff>
    </xdr:from>
    <xdr:to>
      <xdr:col>5</xdr:col>
      <xdr:colOff>600075</xdr:colOff>
      <xdr:row>79</xdr:row>
      <xdr:rowOff>148082</xdr:rowOff>
    </xdr:to>
    <xdr:sp macro="" textlink="">
      <xdr:nvSpPr>
        <xdr:cNvPr id="387" name="円/楕円 386"/>
        <xdr:cNvSpPr/>
      </xdr:nvSpPr>
      <xdr:spPr>
        <a:xfrm>
          <a:off x="3937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132859</xdr:rowOff>
    </xdr:from>
    <xdr:ext cx="736600" cy="259045"/>
    <xdr:sp macro="" textlink="">
      <xdr:nvSpPr>
        <xdr:cNvPr id="388" name="テキスト ボックス 387"/>
        <xdr:cNvSpPr txBox="1"/>
      </xdr:nvSpPr>
      <xdr:spPr>
        <a:xfrm>
          <a:off x="3606800" y="13677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135637</xdr:rowOff>
    </xdr:from>
    <xdr:to>
      <xdr:col>4</xdr:col>
      <xdr:colOff>396875</xdr:colOff>
      <xdr:row>79</xdr:row>
      <xdr:rowOff>65787</xdr:rowOff>
    </xdr:to>
    <xdr:sp macro="" textlink="">
      <xdr:nvSpPr>
        <xdr:cNvPr id="389" name="円/楕円 388"/>
        <xdr:cNvSpPr/>
      </xdr:nvSpPr>
      <xdr:spPr>
        <a:xfrm>
          <a:off x="3048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50564</xdr:rowOff>
    </xdr:from>
    <xdr:ext cx="762000" cy="259045"/>
    <xdr:sp macro="" textlink="">
      <xdr:nvSpPr>
        <xdr:cNvPr id="390" name="テキスト ボックス 389"/>
        <xdr:cNvSpPr txBox="1"/>
      </xdr:nvSpPr>
      <xdr:spPr>
        <a:xfrm>
          <a:off x="2717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140208</xdr:rowOff>
    </xdr:from>
    <xdr:to>
      <xdr:col>3</xdr:col>
      <xdr:colOff>193675</xdr:colOff>
      <xdr:row>79</xdr:row>
      <xdr:rowOff>70358</xdr:rowOff>
    </xdr:to>
    <xdr:sp macro="" textlink="">
      <xdr:nvSpPr>
        <xdr:cNvPr id="391" name="円/楕円 390"/>
        <xdr:cNvSpPr/>
      </xdr:nvSpPr>
      <xdr:spPr>
        <a:xfrm>
          <a:off x="2159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55135</xdr:rowOff>
    </xdr:from>
    <xdr:ext cx="762000" cy="259045"/>
    <xdr:sp macro="" textlink="">
      <xdr:nvSpPr>
        <xdr:cNvPr id="392" name="テキスト ボックス 391"/>
        <xdr:cNvSpPr txBox="1"/>
      </xdr:nvSpPr>
      <xdr:spPr>
        <a:xfrm>
          <a:off x="1828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140208</xdr:rowOff>
    </xdr:from>
    <xdr:to>
      <xdr:col>1</xdr:col>
      <xdr:colOff>676275</xdr:colOff>
      <xdr:row>79</xdr:row>
      <xdr:rowOff>70358</xdr:rowOff>
    </xdr:to>
    <xdr:sp macro="" textlink="">
      <xdr:nvSpPr>
        <xdr:cNvPr id="393" name="円/楕円 392"/>
        <xdr:cNvSpPr/>
      </xdr:nvSpPr>
      <xdr:spPr>
        <a:xfrm>
          <a:off x="1270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55135</xdr:rowOff>
    </xdr:from>
    <xdr:ext cx="762000" cy="259045"/>
    <xdr:sp macro="" textlink="">
      <xdr:nvSpPr>
        <xdr:cNvPr id="394" name="テキスト ボックス 393"/>
        <xdr:cNvSpPr txBox="1"/>
      </xdr:nvSpPr>
      <xdr:spPr>
        <a:xfrm>
          <a:off x="939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公債費以外に係る経常収支比率が類似団体内平均値を上回っている。その主な要因は、人件費、物件費及び補助費等の割合が高いことによるものである。今後は、</a:t>
          </a:r>
          <a:r>
            <a:rPr lang="ja-JP" altLang="en-US" sz="1100" b="0" i="0" baseline="0">
              <a:solidFill>
                <a:srgbClr val="FF0000"/>
              </a:solidFill>
              <a:effectLst/>
              <a:latin typeface="+mn-lt"/>
              <a:ea typeface="+mn-ea"/>
              <a:cs typeface="+mn-cs"/>
            </a:rPr>
            <a:t>職員の</a:t>
          </a:r>
          <a:r>
            <a:rPr lang="ja-JP" altLang="ja-JP" sz="1100" b="0" i="0" baseline="0">
              <a:solidFill>
                <a:schemeClr val="dk1"/>
              </a:solidFill>
              <a:effectLst/>
              <a:latin typeface="+mn-lt"/>
              <a:ea typeface="+mn-ea"/>
              <a:cs typeface="+mn-cs"/>
            </a:rPr>
            <a:t>定員管理・給与の適正化、指定管理者制度の導入、補助金等の抑制などを図り、経常的経費の削減に努める。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46989</xdr:rowOff>
    </xdr:from>
    <xdr:to>
      <xdr:col>24</xdr:col>
      <xdr:colOff>31750</xdr:colOff>
      <xdr:row>77</xdr:row>
      <xdr:rowOff>73661</xdr:rowOff>
    </xdr:to>
    <xdr:cxnSp macro="">
      <xdr:nvCxnSpPr>
        <xdr:cNvPr id="427" name="直線コネクタ 426"/>
        <xdr:cNvCxnSpPr/>
      </xdr:nvCxnSpPr>
      <xdr:spPr>
        <a:xfrm>
          <a:off x="15671800" y="1324863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157497</xdr:rowOff>
    </xdr:from>
    <xdr:ext cx="762000" cy="259045"/>
    <xdr:sp macro="" textlink="">
      <xdr:nvSpPr>
        <xdr:cNvPr id="428" name="公債費以外平均値テキスト"/>
        <xdr:cNvSpPr txBox="1"/>
      </xdr:nvSpPr>
      <xdr:spPr>
        <a:xfrm>
          <a:off x="16598900" y="1284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46989</xdr:rowOff>
    </xdr:from>
    <xdr:to>
      <xdr:col>22</xdr:col>
      <xdr:colOff>565150</xdr:colOff>
      <xdr:row>77</xdr:row>
      <xdr:rowOff>153670</xdr:rowOff>
    </xdr:to>
    <xdr:cxnSp macro="">
      <xdr:nvCxnSpPr>
        <xdr:cNvPr id="430" name="直線コネクタ 429"/>
        <xdr:cNvCxnSpPr/>
      </xdr:nvCxnSpPr>
      <xdr:spPr>
        <a:xfrm flipV="1">
          <a:off x="14782800" y="1324863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100347</xdr:rowOff>
    </xdr:from>
    <xdr:ext cx="736600" cy="259045"/>
    <xdr:sp macro="" textlink="">
      <xdr:nvSpPr>
        <xdr:cNvPr id="432" name="テキスト ボックス 431"/>
        <xdr:cNvSpPr txBox="1"/>
      </xdr:nvSpPr>
      <xdr:spPr>
        <a:xfrm>
          <a:off x="15290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153670</xdr:rowOff>
    </xdr:from>
    <xdr:to>
      <xdr:col>21</xdr:col>
      <xdr:colOff>361950</xdr:colOff>
      <xdr:row>77</xdr:row>
      <xdr:rowOff>161289</xdr:rowOff>
    </xdr:to>
    <xdr:cxnSp macro="">
      <xdr:nvCxnSpPr>
        <xdr:cNvPr id="433" name="直線コネクタ 432"/>
        <xdr:cNvCxnSpPr/>
      </xdr:nvCxnSpPr>
      <xdr:spPr>
        <a:xfrm flipV="1">
          <a:off x="13893800" y="133553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8907</xdr:rowOff>
    </xdr:from>
    <xdr:ext cx="762000" cy="259045"/>
    <xdr:sp macro="" textlink="">
      <xdr:nvSpPr>
        <xdr:cNvPr id="435" name="テキスト ボックス 434"/>
        <xdr:cNvSpPr txBox="1"/>
      </xdr:nvSpPr>
      <xdr:spPr>
        <a:xfrm>
          <a:off x="14401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134620</xdr:rowOff>
    </xdr:from>
    <xdr:to>
      <xdr:col>20</xdr:col>
      <xdr:colOff>158750</xdr:colOff>
      <xdr:row>77</xdr:row>
      <xdr:rowOff>161289</xdr:rowOff>
    </xdr:to>
    <xdr:cxnSp macro="">
      <xdr:nvCxnSpPr>
        <xdr:cNvPr id="436" name="直線コネクタ 435"/>
        <xdr:cNvCxnSpPr/>
      </xdr:nvCxnSpPr>
      <xdr:spPr>
        <a:xfrm>
          <a:off x="13004800" y="133362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38" name="テキスト ボックス 437"/>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0" name="テキスト ボックス 439"/>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22861</xdr:rowOff>
    </xdr:from>
    <xdr:to>
      <xdr:col>24</xdr:col>
      <xdr:colOff>82550</xdr:colOff>
      <xdr:row>77</xdr:row>
      <xdr:rowOff>124461</xdr:rowOff>
    </xdr:to>
    <xdr:sp macro="" textlink="">
      <xdr:nvSpPr>
        <xdr:cNvPr id="446" name="円/楕円 445"/>
        <xdr:cNvSpPr/>
      </xdr:nvSpPr>
      <xdr:spPr>
        <a:xfrm>
          <a:off x="164592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166388</xdr:rowOff>
    </xdr:from>
    <xdr:ext cx="762000" cy="259045"/>
    <xdr:sp macro="" textlink="">
      <xdr:nvSpPr>
        <xdr:cNvPr id="447" name="公債費以外該当値テキスト"/>
        <xdr:cNvSpPr txBox="1"/>
      </xdr:nvSpPr>
      <xdr:spPr>
        <a:xfrm>
          <a:off x="16598900" y="1319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167639</xdr:rowOff>
    </xdr:from>
    <xdr:to>
      <xdr:col>22</xdr:col>
      <xdr:colOff>615950</xdr:colOff>
      <xdr:row>77</xdr:row>
      <xdr:rowOff>97789</xdr:rowOff>
    </xdr:to>
    <xdr:sp macro="" textlink="">
      <xdr:nvSpPr>
        <xdr:cNvPr id="448" name="円/楕円 447"/>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49" name="テキスト ボックス 448"/>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102870</xdr:rowOff>
    </xdr:from>
    <xdr:to>
      <xdr:col>21</xdr:col>
      <xdr:colOff>412750</xdr:colOff>
      <xdr:row>78</xdr:row>
      <xdr:rowOff>33020</xdr:rowOff>
    </xdr:to>
    <xdr:sp macro="" textlink="">
      <xdr:nvSpPr>
        <xdr:cNvPr id="450" name="円/楕円 449"/>
        <xdr:cNvSpPr/>
      </xdr:nvSpPr>
      <xdr:spPr>
        <a:xfrm>
          <a:off x="14732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17797</xdr:rowOff>
    </xdr:from>
    <xdr:ext cx="762000" cy="259045"/>
    <xdr:sp macro="" textlink="">
      <xdr:nvSpPr>
        <xdr:cNvPr id="451" name="テキスト ボックス 450"/>
        <xdr:cNvSpPr txBox="1"/>
      </xdr:nvSpPr>
      <xdr:spPr>
        <a:xfrm>
          <a:off x="14401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110489</xdr:rowOff>
    </xdr:from>
    <xdr:to>
      <xdr:col>20</xdr:col>
      <xdr:colOff>209550</xdr:colOff>
      <xdr:row>78</xdr:row>
      <xdr:rowOff>40639</xdr:rowOff>
    </xdr:to>
    <xdr:sp macro="" textlink="">
      <xdr:nvSpPr>
        <xdr:cNvPr id="452" name="円/楕円 451"/>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25416</xdr:rowOff>
    </xdr:from>
    <xdr:ext cx="762000" cy="259045"/>
    <xdr:sp macro="" textlink="">
      <xdr:nvSpPr>
        <xdr:cNvPr id="453" name="テキスト ボックス 452"/>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83820</xdr:rowOff>
    </xdr:from>
    <xdr:to>
      <xdr:col>19</xdr:col>
      <xdr:colOff>6350</xdr:colOff>
      <xdr:row>78</xdr:row>
      <xdr:rowOff>13970</xdr:rowOff>
    </xdr:to>
    <xdr:sp macro="" textlink="">
      <xdr:nvSpPr>
        <xdr:cNvPr id="454" name="円/楕円 453"/>
        <xdr:cNvSpPr/>
      </xdr:nvSpPr>
      <xdr:spPr>
        <a:xfrm>
          <a:off x="12954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170197</xdr:rowOff>
    </xdr:from>
    <xdr:ext cx="762000" cy="259045"/>
    <xdr:sp macro="" textlink="">
      <xdr:nvSpPr>
        <xdr:cNvPr id="455" name="テキスト ボックス 454"/>
        <xdr:cNvSpPr txBox="1"/>
      </xdr:nvSpPr>
      <xdr:spPr>
        <a:xfrm>
          <a:off x="12623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鹿児島県南種子町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39105</xdr:rowOff>
    </xdr:from>
    <xdr:to>
      <xdr:col>4</xdr:col>
      <xdr:colOff>1117600</xdr:colOff>
      <xdr:row>15</xdr:row>
      <xdr:rowOff>130774</xdr:rowOff>
    </xdr:to>
    <xdr:cxnSp macro="">
      <xdr:nvCxnSpPr>
        <xdr:cNvPr id="46" name="直線コネクタ 45"/>
        <xdr:cNvCxnSpPr/>
      </xdr:nvCxnSpPr>
      <xdr:spPr bwMode="auto">
        <a:xfrm flipV="1">
          <a:off x="5003800" y="2658480"/>
          <a:ext cx="647700" cy="91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108561</xdr:rowOff>
    </xdr:from>
    <xdr:ext cx="762000" cy="259045"/>
    <xdr:sp macro="" textlink="">
      <xdr:nvSpPr>
        <xdr:cNvPr id="47" name="人口1人当たり決算額の推移平均値テキスト130"/>
        <xdr:cNvSpPr txBox="1"/>
      </xdr:nvSpPr>
      <xdr:spPr>
        <a:xfrm>
          <a:off x="5740400" y="2899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130774</xdr:rowOff>
    </xdr:from>
    <xdr:to>
      <xdr:col>4</xdr:col>
      <xdr:colOff>469900</xdr:colOff>
      <xdr:row>15</xdr:row>
      <xdr:rowOff>168933</xdr:rowOff>
    </xdr:to>
    <xdr:cxnSp macro="">
      <xdr:nvCxnSpPr>
        <xdr:cNvPr id="49" name="直線コネクタ 48"/>
        <xdr:cNvCxnSpPr/>
      </xdr:nvCxnSpPr>
      <xdr:spPr bwMode="auto">
        <a:xfrm flipV="1">
          <a:off x="4305300" y="2750149"/>
          <a:ext cx="698500" cy="38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27025</xdr:rowOff>
    </xdr:from>
    <xdr:ext cx="736600" cy="259045"/>
    <xdr:sp macro="" textlink="">
      <xdr:nvSpPr>
        <xdr:cNvPr id="51" name="テキスト ボックス 50"/>
        <xdr:cNvSpPr txBox="1"/>
      </xdr:nvSpPr>
      <xdr:spPr>
        <a:xfrm>
          <a:off x="4622800" y="2989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156577</xdr:rowOff>
    </xdr:from>
    <xdr:to>
      <xdr:col>3</xdr:col>
      <xdr:colOff>904875</xdr:colOff>
      <xdr:row>15</xdr:row>
      <xdr:rowOff>168933</xdr:rowOff>
    </xdr:to>
    <xdr:cxnSp macro="">
      <xdr:nvCxnSpPr>
        <xdr:cNvPr id="52" name="直線コネクタ 51"/>
        <xdr:cNvCxnSpPr/>
      </xdr:nvCxnSpPr>
      <xdr:spPr bwMode="auto">
        <a:xfrm>
          <a:off x="3606800" y="2775952"/>
          <a:ext cx="698500" cy="12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70539</xdr:rowOff>
    </xdr:from>
    <xdr:ext cx="762000" cy="259045"/>
    <xdr:sp macro="" textlink="">
      <xdr:nvSpPr>
        <xdr:cNvPr id="54" name="テキスト ボックス 53"/>
        <xdr:cNvSpPr txBox="1"/>
      </xdr:nvSpPr>
      <xdr:spPr>
        <a:xfrm>
          <a:off x="39243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156577</xdr:rowOff>
    </xdr:from>
    <xdr:to>
      <xdr:col>3</xdr:col>
      <xdr:colOff>206375</xdr:colOff>
      <xdr:row>15</xdr:row>
      <xdr:rowOff>171219</xdr:rowOff>
    </xdr:to>
    <xdr:cxnSp macro="">
      <xdr:nvCxnSpPr>
        <xdr:cNvPr id="55" name="直線コネクタ 54"/>
        <xdr:cNvCxnSpPr/>
      </xdr:nvCxnSpPr>
      <xdr:spPr bwMode="auto">
        <a:xfrm flipV="1">
          <a:off x="2908300" y="2775952"/>
          <a:ext cx="698500" cy="14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59246</xdr:rowOff>
    </xdr:from>
    <xdr:ext cx="762000" cy="259045"/>
    <xdr:sp macro="" textlink="">
      <xdr:nvSpPr>
        <xdr:cNvPr id="57" name="テキスト ボックス 56"/>
        <xdr:cNvSpPr txBox="1"/>
      </xdr:nvSpPr>
      <xdr:spPr>
        <a:xfrm>
          <a:off x="32258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46387</xdr:rowOff>
    </xdr:from>
    <xdr:ext cx="762000" cy="259045"/>
    <xdr:sp macro="" textlink="">
      <xdr:nvSpPr>
        <xdr:cNvPr id="59" name="テキスト ボックス 58"/>
        <xdr:cNvSpPr txBox="1"/>
      </xdr:nvSpPr>
      <xdr:spPr>
        <a:xfrm>
          <a:off x="25273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159755</xdr:rowOff>
    </xdr:from>
    <xdr:to>
      <xdr:col>5</xdr:col>
      <xdr:colOff>34925</xdr:colOff>
      <xdr:row>15</xdr:row>
      <xdr:rowOff>89905</xdr:rowOff>
    </xdr:to>
    <xdr:sp macro="" textlink="">
      <xdr:nvSpPr>
        <xdr:cNvPr id="65" name="円/楕円 64"/>
        <xdr:cNvSpPr/>
      </xdr:nvSpPr>
      <xdr:spPr bwMode="auto">
        <a:xfrm>
          <a:off x="5600700" y="2607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4832</xdr:rowOff>
    </xdr:from>
    <xdr:ext cx="762000" cy="259045"/>
    <xdr:sp macro="" textlink="">
      <xdr:nvSpPr>
        <xdr:cNvPr id="66" name="人口1人当たり決算額の推移該当値テキスト130"/>
        <xdr:cNvSpPr txBox="1"/>
      </xdr:nvSpPr>
      <xdr:spPr>
        <a:xfrm>
          <a:off x="5740400" y="245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223,713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79974</xdr:rowOff>
    </xdr:from>
    <xdr:to>
      <xdr:col>4</xdr:col>
      <xdr:colOff>520700</xdr:colOff>
      <xdr:row>16</xdr:row>
      <xdr:rowOff>10124</xdr:rowOff>
    </xdr:to>
    <xdr:sp macro="" textlink="">
      <xdr:nvSpPr>
        <xdr:cNvPr id="67" name="円/楕円 66"/>
        <xdr:cNvSpPr/>
      </xdr:nvSpPr>
      <xdr:spPr bwMode="auto">
        <a:xfrm>
          <a:off x="4953000" y="2699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20301</xdr:rowOff>
    </xdr:from>
    <xdr:ext cx="736600" cy="259045"/>
    <xdr:sp macro="" textlink="">
      <xdr:nvSpPr>
        <xdr:cNvPr id="68" name="テキスト ボックス 67"/>
        <xdr:cNvSpPr txBox="1"/>
      </xdr:nvSpPr>
      <xdr:spPr>
        <a:xfrm>
          <a:off x="4622800" y="2468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207,673</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118133</xdr:rowOff>
    </xdr:from>
    <xdr:to>
      <xdr:col>3</xdr:col>
      <xdr:colOff>955675</xdr:colOff>
      <xdr:row>16</xdr:row>
      <xdr:rowOff>48283</xdr:rowOff>
    </xdr:to>
    <xdr:sp macro="" textlink="">
      <xdr:nvSpPr>
        <xdr:cNvPr id="69" name="円/楕円 68"/>
        <xdr:cNvSpPr/>
      </xdr:nvSpPr>
      <xdr:spPr bwMode="auto">
        <a:xfrm>
          <a:off x="4254500" y="2737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58460</xdr:rowOff>
    </xdr:from>
    <xdr:ext cx="762000" cy="259045"/>
    <xdr:sp macro="" textlink="">
      <xdr:nvSpPr>
        <xdr:cNvPr id="70" name="テキスト ボックス 69"/>
        <xdr:cNvSpPr txBox="1"/>
      </xdr:nvSpPr>
      <xdr:spPr>
        <a:xfrm>
          <a:off x="3924300" y="250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200,996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105777</xdr:rowOff>
    </xdr:from>
    <xdr:to>
      <xdr:col>3</xdr:col>
      <xdr:colOff>257175</xdr:colOff>
      <xdr:row>16</xdr:row>
      <xdr:rowOff>35927</xdr:rowOff>
    </xdr:to>
    <xdr:sp macro="" textlink="">
      <xdr:nvSpPr>
        <xdr:cNvPr id="71" name="円/楕円 70"/>
        <xdr:cNvSpPr/>
      </xdr:nvSpPr>
      <xdr:spPr bwMode="auto">
        <a:xfrm>
          <a:off x="3556000" y="2725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46104</xdr:rowOff>
    </xdr:from>
    <xdr:ext cx="762000" cy="259045"/>
    <xdr:sp macro="" textlink="">
      <xdr:nvSpPr>
        <xdr:cNvPr id="72" name="テキスト ボックス 71"/>
        <xdr:cNvSpPr txBox="1"/>
      </xdr:nvSpPr>
      <xdr:spPr>
        <a:xfrm>
          <a:off x="3225800" y="249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203,158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120419</xdr:rowOff>
    </xdr:from>
    <xdr:to>
      <xdr:col>2</xdr:col>
      <xdr:colOff>692150</xdr:colOff>
      <xdr:row>16</xdr:row>
      <xdr:rowOff>50569</xdr:rowOff>
    </xdr:to>
    <xdr:sp macro="" textlink="">
      <xdr:nvSpPr>
        <xdr:cNvPr id="73" name="円/楕円 72"/>
        <xdr:cNvSpPr/>
      </xdr:nvSpPr>
      <xdr:spPr bwMode="auto">
        <a:xfrm>
          <a:off x="2857500" y="2739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60746</xdr:rowOff>
    </xdr:from>
    <xdr:ext cx="762000" cy="259045"/>
    <xdr:sp macro="" textlink="">
      <xdr:nvSpPr>
        <xdr:cNvPr id="74" name="テキスト ボックス 73"/>
        <xdr:cNvSpPr txBox="1"/>
      </xdr:nvSpPr>
      <xdr:spPr>
        <a:xfrm>
          <a:off x="2527300" y="250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200,596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79832</xdr:rowOff>
    </xdr:from>
    <xdr:to>
      <xdr:col>4</xdr:col>
      <xdr:colOff>1117600</xdr:colOff>
      <xdr:row>35</xdr:row>
      <xdr:rowOff>92525</xdr:rowOff>
    </xdr:to>
    <xdr:cxnSp macro="">
      <xdr:nvCxnSpPr>
        <xdr:cNvPr id="109" name="直線コネクタ 108"/>
        <xdr:cNvCxnSpPr/>
      </xdr:nvCxnSpPr>
      <xdr:spPr bwMode="auto">
        <a:xfrm flipV="1">
          <a:off x="5003800" y="6690182"/>
          <a:ext cx="647700" cy="12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215002</xdr:rowOff>
    </xdr:from>
    <xdr:ext cx="762000" cy="259045"/>
    <xdr:sp macro="" textlink="">
      <xdr:nvSpPr>
        <xdr:cNvPr id="110" name="人口1人当たり決算額の推移平均値テキスト445"/>
        <xdr:cNvSpPr txBox="1"/>
      </xdr:nvSpPr>
      <xdr:spPr>
        <a:xfrm>
          <a:off x="5740400" y="6825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92525</xdr:rowOff>
    </xdr:from>
    <xdr:to>
      <xdr:col>4</xdr:col>
      <xdr:colOff>469900</xdr:colOff>
      <xdr:row>35</xdr:row>
      <xdr:rowOff>144863</xdr:rowOff>
    </xdr:to>
    <xdr:cxnSp macro="">
      <xdr:nvCxnSpPr>
        <xdr:cNvPr id="112" name="直線コネクタ 111"/>
        <xdr:cNvCxnSpPr/>
      </xdr:nvCxnSpPr>
      <xdr:spPr bwMode="auto">
        <a:xfrm flipV="1">
          <a:off x="4305300" y="6702875"/>
          <a:ext cx="698500" cy="52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311004</xdr:rowOff>
    </xdr:from>
    <xdr:ext cx="736600" cy="259045"/>
    <xdr:sp macro="" textlink="">
      <xdr:nvSpPr>
        <xdr:cNvPr id="114" name="テキスト ボックス 113"/>
        <xdr:cNvSpPr txBox="1"/>
      </xdr:nvSpPr>
      <xdr:spPr>
        <a:xfrm>
          <a:off x="4622800" y="6921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138452</xdr:rowOff>
    </xdr:from>
    <xdr:to>
      <xdr:col>3</xdr:col>
      <xdr:colOff>904875</xdr:colOff>
      <xdr:row>35</xdr:row>
      <xdr:rowOff>144863</xdr:rowOff>
    </xdr:to>
    <xdr:cxnSp macro="">
      <xdr:nvCxnSpPr>
        <xdr:cNvPr id="115" name="直線コネクタ 114"/>
        <xdr:cNvCxnSpPr/>
      </xdr:nvCxnSpPr>
      <xdr:spPr bwMode="auto">
        <a:xfrm>
          <a:off x="3606800" y="6748802"/>
          <a:ext cx="698500" cy="6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279272</xdr:rowOff>
    </xdr:from>
    <xdr:ext cx="762000" cy="259045"/>
    <xdr:sp macro="" textlink="">
      <xdr:nvSpPr>
        <xdr:cNvPr id="117" name="テキスト ボックス 116"/>
        <xdr:cNvSpPr txBox="1"/>
      </xdr:nvSpPr>
      <xdr:spPr>
        <a:xfrm>
          <a:off x="39243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138452</xdr:rowOff>
    </xdr:from>
    <xdr:to>
      <xdr:col>3</xdr:col>
      <xdr:colOff>206375</xdr:colOff>
      <xdr:row>35</xdr:row>
      <xdr:rowOff>145636</xdr:rowOff>
    </xdr:to>
    <xdr:cxnSp macro="">
      <xdr:nvCxnSpPr>
        <xdr:cNvPr id="118" name="直線コネクタ 117"/>
        <xdr:cNvCxnSpPr/>
      </xdr:nvCxnSpPr>
      <xdr:spPr bwMode="auto">
        <a:xfrm flipV="1">
          <a:off x="2908300" y="6748802"/>
          <a:ext cx="698500" cy="7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242075</xdr:rowOff>
    </xdr:from>
    <xdr:ext cx="762000" cy="259045"/>
    <xdr:sp macro="" textlink="">
      <xdr:nvSpPr>
        <xdr:cNvPr id="120" name="テキスト ボックス 119"/>
        <xdr:cNvSpPr txBox="1"/>
      </xdr:nvSpPr>
      <xdr:spPr>
        <a:xfrm>
          <a:off x="32258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186036</xdr:rowOff>
    </xdr:from>
    <xdr:ext cx="762000" cy="259045"/>
    <xdr:sp macro="" textlink="">
      <xdr:nvSpPr>
        <xdr:cNvPr id="122" name="テキスト ボックス 121"/>
        <xdr:cNvSpPr txBox="1"/>
      </xdr:nvSpPr>
      <xdr:spPr>
        <a:xfrm>
          <a:off x="2527300" y="679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29032</xdr:rowOff>
    </xdr:from>
    <xdr:to>
      <xdr:col>5</xdr:col>
      <xdr:colOff>34925</xdr:colOff>
      <xdr:row>35</xdr:row>
      <xdr:rowOff>130632</xdr:rowOff>
    </xdr:to>
    <xdr:sp macro="" textlink="">
      <xdr:nvSpPr>
        <xdr:cNvPr id="128" name="円/楕円 127"/>
        <xdr:cNvSpPr/>
      </xdr:nvSpPr>
      <xdr:spPr bwMode="auto">
        <a:xfrm>
          <a:off x="5600700" y="6639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217009</xdr:rowOff>
    </xdr:from>
    <xdr:ext cx="762000" cy="259045"/>
    <xdr:sp macro="" textlink="">
      <xdr:nvSpPr>
        <xdr:cNvPr id="129" name="人口1人当たり決算額の推移該当値テキスト445"/>
        <xdr:cNvSpPr txBox="1"/>
      </xdr:nvSpPr>
      <xdr:spPr>
        <a:xfrm>
          <a:off x="5740400" y="648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54,583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41725</xdr:rowOff>
    </xdr:from>
    <xdr:to>
      <xdr:col>4</xdr:col>
      <xdr:colOff>520700</xdr:colOff>
      <xdr:row>35</xdr:row>
      <xdr:rowOff>143325</xdr:rowOff>
    </xdr:to>
    <xdr:sp macro="" textlink="">
      <xdr:nvSpPr>
        <xdr:cNvPr id="130" name="円/楕円 129"/>
        <xdr:cNvSpPr/>
      </xdr:nvSpPr>
      <xdr:spPr bwMode="auto">
        <a:xfrm>
          <a:off x="4953000" y="6652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153502</xdr:rowOff>
    </xdr:from>
    <xdr:ext cx="736600" cy="259045"/>
    <xdr:sp macro="" textlink="">
      <xdr:nvSpPr>
        <xdr:cNvPr id="131" name="テキスト ボックス 130"/>
        <xdr:cNvSpPr txBox="1"/>
      </xdr:nvSpPr>
      <xdr:spPr>
        <a:xfrm>
          <a:off x="4622800" y="6420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53,417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94063</xdr:rowOff>
    </xdr:from>
    <xdr:to>
      <xdr:col>3</xdr:col>
      <xdr:colOff>955675</xdr:colOff>
      <xdr:row>35</xdr:row>
      <xdr:rowOff>195663</xdr:rowOff>
    </xdr:to>
    <xdr:sp macro="" textlink="">
      <xdr:nvSpPr>
        <xdr:cNvPr id="132" name="円/楕円 131"/>
        <xdr:cNvSpPr/>
      </xdr:nvSpPr>
      <xdr:spPr bwMode="auto">
        <a:xfrm>
          <a:off x="4254500" y="6704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205840</xdr:rowOff>
    </xdr:from>
    <xdr:ext cx="762000" cy="259045"/>
    <xdr:sp macro="" textlink="">
      <xdr:nvSpPr>
        <xdr:cNvPr id="133" name="テキスト ボックス 132"/>
        <xdr:cNvSpPr txBox="1"/>
      </xdr:nvSpPr>
      <xdr:spPr>
        <a:xfrm>
          <a:off x="3924300" y="647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48,609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87652</xdr:rowOff>
    </xdr:from>
    <xdr:to>
      <xdr:col>3</xdr:col>
      <xdr:colOff>257175</xdr:colOff>
      <xdr:row>35</xdr:row>
      <xdr:rowOff>189252</xdr:rowOff>
    </xdr:to>
    <xdr:sp macro="" textlink="">
      <xdr:nvSpPr>
        <xdr:cNvPr id="134" name="円/楕円 133"/>
        <xdr:cNvSpPr/>
      </xdr:nvSpPr>
      <xdr:spPr bwMode="auto">
        <a:xfrm>
          <a:off x="3556000" y="6698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199429</xdr:rowOff>
    </xdr:from>
    <xdr:ext cx="762000" cy="259045"/>
    <xdr:sp macro="" textlink="">
      <xdr:nvSpPr>
        <xdr:cNvPr id="135" name="テキスト ボックス 134"/>
        <xdr:cNvSpPr txBox="1"/>
      </xdr:nvSpPr>
      <xdr:spPr>
        <a:xfrm>
          <a:off x="3225800" y="6466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49,198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94836</xdr:rowOff>
    </xdr:from>
    <xdr:to>
      <xdr:col>2</xdr:col>
      <xdr:colOff>692150</xdr:colOff>
      <xdr:row>35</xdr:row>
      <xdr:rowOff>196436</xdr:rowOff>
    </xdr:to>
    <xdr:sp macro="" textlink="">
      <xdr:nvSpPr>
        <xdr:cNvPr id="136" name="円/楕円 135"/>
        <xdr:cNvSpPr/>
      </xdr:nvSpPr>
      <xdr:spPr bwMode="auto">
        <a:xfrm>
          <a:off x="2857500" y="6705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206613</xdr:rowOff>
    </xdr:from>
    <xdr:ext cx="762000" cy="259045"/>
    <xdr:sp macro="" textlink="">
      <xdr:nvSpPr>
        <xdr:cNvPr id="137" name="テキスト ボックス 136"/>
        <xdr:cNvSpPr txBox="1"/>
      </xdr:nvSpPr>
      <xdr:spPr>
        <a:xfrm>
          <a:off x="2527300" y="647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48,538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鹿児島県南種子町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5,903
5,889
110.36
4,956,171
4,897,628
44,351
3,248,832
6,564,419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66.8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160205</xdr:rowOff>
    </xdr:from>
    <xdr:to>
      <xdr:col>6</xdr:col>
      <xdr:colOff>511175</xdr:colOff>
      <xdr:row>34</xdr:row>
      <xdr:rowOff>142969</xdr:rowOff>
    </xdr:to>
    <xdr:cxnSp macro="">
      <xdr:nvCxnSpPr>
        <xdr:cNvPr id="61" name="直線コネクタ 60"/>
        <xdr:cNvCxnSpPr/>
      </xdr:nvCxnSpPr>
      <xdr:spPr>
        <a:xfrm flipV="1">
          <a:off x="3797300" y="5818055"/>
          <a:ext cx="838200" cy="15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20845</xdr:rowOff>
    </xdr:from>
    <xdr:ext cx="599010" cy="259045"/>
    <xdr:sp macro="" textlink="">
      <xdr:nvSpPr>
        <xdr:cNvPr id="62" name="人件費平均値テキスト"/>
        <xdr:cNvSpPr txBox="1"/>
      </xdr:nvSpPr>
      <xdr:spPr>
        <a:xfrm>
          <a:off x="4686300" y="6021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142969</xdr:rowOff>
    </xdr:from>
    <xdr:to>
      <xdr:col>5</xdr:col>
      <xdr:colOff>358775</xdr:colOff>
      <xdr:row>34</xdr:row>
      <xdr:rowOff>158079</xdr:rowOff>
    </xdr:to>
    <xdr:cxnSp macro="">
      <xdr:nvCxnSpPr>
        <xdr:cNvPr id="64" name="直線コネクタ 63"/>
        <xdr:cNvCxnSpPr/>
      </xdr:nvCxnSpPr>
      <xdr:spPr>
        <a:xfrm flipV="1">
          <a:off x="2908300" y="5972269"/>
          <a:ext cx="889000" cy="1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100223</xdr:rowOff>
    </xdr:from>
    <xdr:ext cx="599010" cy="259045"/>
    <xdr:sp macro="" textlink="">
      <xdr:nvSpPr>
        <xdr:cNvPr id="66" name="テキスト ボックス 65"/>
        <xdr:cNvSpPr txBox="1"/>
      </xdr:nvSpPr>
      <xdr:spPr>
        <a:xfrm>
          <a:off x="3497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119073</xdr:rowOff>
    </xdr:from>
    <xdr:to>
      <xdr:col>4</xdr:col>
      <xdr:colOff>155575</xdr:colOff>
      <xdr:row>34</xdr:row>
      <xdr:rowOff>158079</xdr:rowOff>
    </xdr:to>
    <xdr:cxnSp macro="">
      <xdr:nvCxnSpPr>
        <xdr:cNvPr id="67" name="直線コネクタ 66"/>
        <xdr:cNvCxnSpPr/>
      </xdr:nvCxnSpPr>
      <xdr:spPr>
        <a:xfrm>
          <a:off x="2019300" y="5948373"/>
          <a:ext cx="889000" cy="3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140151</xdr:rowOff>
    </xdr:from>
    <xdr:ext cx="599010" cy="259045"/>
    <xdr:sp macro="" textlink="">
      <xdr:nvSpPr>
        <xdr:cNvPr id="69" name="テキスト ボックス 68"/>
        <xdr:cNvSpPr txBox="1"/>
      </xdr:nvSpPr>
      <xdr:spPr>
        <a:xfrm>
          <a:off x="2608794"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119073</xdr:rowOff>
    </xdr:from>
    <xdr:to>
      <xdr:col>2</xdr:col>
      <xdr:colOff>638175</xdr:colOff>
      <xdr:row>34</xdr:row>
      <xdr:rowOff>137978</xdr:rowOff>
    </xdr:to>
    <xdr:cxnSp macro="">
      <xdr:nvCxnSpPr>
        <xdr:cNvPr id="70" name="直線コネクタ 69"/>
        <xdr:cNvCxnSpPr/>
      </xdr:nvCxnSpPr>
      <xdr:spPr>
        <a:xfrm flipV="1">
          <a:off x="1130300" y="5948373"/>
          <a:ext cx="889000" cy="1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132600</xdr:rowOff>
    </xdr:from>
    <xdr:ext cx="599010" cy="259045"/>
    <xdr:sp macro="" textlink="">
      <xdr:nvSpPr>
        <xdr:cNvPr id="72" name="テキスト ボックス 71"/>
        <xdr:cNvSpPr txBox="1"/>
      </xdr:nvSpPr>
      <xdr:spPr>
        <a:xfrm>
          <a:off x="1719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116689</xdr:rowOff>
    </xdr:from>
    <xdr:ext cx="599010" cy="259045"/>
    <xdr:sp macro="" textlink="">
      <xdr:nvSpPr>
        <xdr:cNvPr id="74" name="テキスト ボックス 73"/>
        <xdr:cNvSpPr txBox="1"/>
      </xdr:nvSpPr>
      <xdr:spPr>
        <a:xfrm>
          <a:off x="830794" y="611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109405</xdr:rowOff>
    </xdr:from>
    <xdr:to>
      <xdr:col>6</xdr:col>
      <xdr:colOff>561975</xdr:colOff>
      <xdr:row>34</xdr:row>
      <xdr:rowOff>39555</xdr:rowOff>
    </xdr:to>
    <xdr:sp macro="" textlink="">
      <xdr:nvSpPr>
        <xdr:cNvPr id="80" name="円/楕円 79"/>
        <xdr:cNvSpPr/>
      </xdr:nvSpPr>
      <xdr:spPr>
        <a:xfrm>
          <a:off x="4584700" y="576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132282</xdr:rowOff>
    </xdr:from>
    <xdr:ext cx="599010" cy="259045"/>
    <xdr:sp macro="" textlink="">
      <xdr:nvSpPr>
        <xdr:cNvPr id="81" name="人件費該当値テキスト"/>
        <xdr:cNvSpPr txBox="1"/>
      </xdr:nvSpPr>
      <xdr:spPr>
        <a:xfrm>
          <a:off x="4686300" y="5618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169,809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92169</xdr:rowOff>
    </xdr:from>
    <xdr:to>
      <xdr:col>5</xdr:col>
      <xdr:colOff>409575</xdr:colOff>
      <xdr:row>35</xdr:row>
      <xdr:rowOff>22319</xdr:rowOff>
    </xdr:to>
    <xdr:sp macro="" textlink="">
      <xdr:nvSpPr>
        <xdr:cNvPr id="82" name="円/楕円 81"/>
        <xdr:cNvSpPr/>
      </xdr:nvSpPr>
      <xdr:spPr>
        <a:xfrm>
          <a:off x="3746500" y="592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38846</xdr:rowOff>
    </xdr:from>
    <xdr:ext cx="599010" cy="259045"/>
    <xdr:sp macro="" textlink="">
      <xdr:nvSpPr>
        <xdr:cNvPr id="83" name="テキスト ボックス 82"/>
        <xdr:cNvSpPr txBox="1"/>
      </xdr:nvSpPr>
      <xdr:spPr>
        <a:xfrm>
          <a:off x="3497794" y="5696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149,571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107279</xdr:rowOff>
    </xdr:from>
    <xdr:to>
      <xdr:col>4</xdr:col>
      <xdr:colOff>206375</xdr:colOff>
      <xdr:row>35</xdr:row>
      <xdr:rowOff>37429</xdr:rowOff>
    </xdr:to>
    <xdr:sp macro="" textlink="">
      <xdr:nvSpPr>
        <xdr:cNvPr id="84" name="円/楕円 83"/>
        <xdr:cNvSpPr/>
      </xdr:nvSpPr>
      <xdr:spPr>
        <a:xfrm>
          <a:off x="2857500" y="593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53956</xdr:rowOff>
    </xdr:from>
    <xdr:ext cx="599010" cy="259045"/>
    <xdr:sp macro="" textlink="">
      <xdr:nvSpPr>
        <xdr:cNvPr id="85" name="テキスト ボックス 84"/>
        <xdr:cNvSpPr txBox="1"/>
      </xdr:nvSpPr>
      <xdr:spPr>
        <a:xfrm>
          <a:off x="2608794" y="5711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147,588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68273</xdr:rowOff>
    </xdr:from>
    <xdr:to>
      <xdr:col>3</xdr:col>
      <xdr:colOff>3175</xdr:colOff>
      <xdr:row>34</xdr:row>
      <xdr:rowOff>169873</xdr:rowOff>
    </xdr:to>
    <xdr:sp macro="" textlink="">
      <xdr:nvSpPr>
        <xdr:cNvPr id="86" name="円/楕円 85"/>
        <xdr:cNvSpPr/>
      </xdr:nvSpPr>
      <xdr:spPr>
        <a:xfrm>
          <a:off x="1968500" y="589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14950</xdr:rowOff>
    </xdr:from>
    <xdr:ext cx="599010" cy="259045"/>
    <xdr:sp macro="" textlink="">
      <xdr:nvSpPr>
        <xdr:cNvPr id="87" name="テキスト ボックス 86"/>
        <xdr:cNvSpPr txBox="1"/>
      </xdr:nvSpPr>
      <xdr:spPr>
        <a:xfrm>
          <a:off x="1719794" y="567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152,707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87178</xdr:rowOff>
    </xdr:from>
    <xdr:to>
      <xdr:col>1</xdr:col>
      <xdr:colOff>485775</xdr:colOff>
      <xdr:row>35</xdr:row>
      <xdr:rowOff>17328</xdr:rowOff>
    </xdr:to>
    <xdr:sp macro="" textlink="">
      <xdr:nvSpPr>
        <xdr:cNvPr id="88" name="円/楕円 87"/>
        <xdr:cNvSpPr/>
      </xdr:nvSpPr>
      <xdr:spPr>
        <a:xfrm>
          <a:off x="1079500" y="591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33855</xdr:rowOff>
    </xdr:from>
    <xdr:ext cx="599010" cy="259045"/>
    <xdr:sp macro="" textlink="">
      <xdr:nvSpPr>
        <xdr:cNvPr id="89" name="テキスト ボックス 88"/>
        <xdr:cNvSpPr txBox="1"/>
      </xdr:nvSpPr>
      <xdr:spPr>
        <a:xfrm>
          <a:off x="830794" y="5691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150,226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116779</xdr:rowOff>
    </xdr:from>
    <xdr:to>
      <xdr:col>6</xdr:col>
      <xdr:colOff>511175</xdr:colOff>
      <xdr:row>56</xdr:row>
      <xdr:rowOff>14138</xdr:rowOff>
    </xdr:to>
    <xdr:cxnSp macro="">
      <xdr:nvCxnSpPr>
        <xdr:cNvPr id="119" name="直線コネクタ 118"/>
        <xdr:cNvCxnSpPr/>
      </xdr:nvCxnSpPr>
      <xdr:spPr>
        <a:xfrm flipV="1">
          <a:off x="3797300" y="9546529"/>
          <a:ext cx="838200" cy="6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96535</xdr:rowOff>
    </xdr:from>
    <xdr:ext cx="599010" cy="259045"/>
    <xdr:sp macro="" textlink="">
      <xdr:nvSpPr>
        <xdr:cNvPr id="120" name="物件費平均値テキスト"/>
        <xdr:cNvSpPr txBox="1"/>
      </xdr:nvSpPr>
      <xdr:spPr>
        <a:xfrm>
          <a:off x="4686300" y="9526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4780</xdr:rowOff>
    </xdr:from>
    <xdr:to>
      <xdr:col>5</xdr:col>
      <xdr:colOff>358775</xdr:colOff>
      <xdr:row>56</xdr:row>
      <xdr:rowOff>14138</xdr:rowOff>
    </xdr:to>
    <xdr:cxnSp macro="">
      <xdr:nvCxnSpPr>
        <xdr:cNvPr id="122" name="直線コネクタ 121"/>
        <xdr:cNvCxnSpPr/>
      </xdr:nvCxnSpPr>
      <xdr:spPr>
        <a:xfrm>
          <a:off x="2908300" y="9605980"/>
          <a:ext cx="889000" cy="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78577</xdr:rowOff>
    </xdr:from>
    <xdr:ext cx="599010" cy="259045"/>
    <xdr:sp macro="" textlink="">
      <xdr:nvSpPr>
        <xdr:cNvPr id="124" name="テキスト ボックス 123"/>
        <xdr:cNvSpPr txBox="1"/>
      </xdr:nvSpPr>
      <xdr:spPr>
        <a:xfrm>
          <a:off x="3497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4780</xdr:rowOff>
    </xdr:from>
    <xdr:to>
      <xdr:col>4</xdr:col>
      <xdr:colOff>155575</xdr:colOff>
      <xdr:row>56</xdr:row>
      <xdr:rowOff>57610</xdr:rowOff>
    </xdr:to>
    <xdr:cxnSp macro="">
      <xdr:nvCxnSpPr>
        <xdr:cNvPr id="125" name="直線コネクタ 124"/>
        <xdr:cNvCxnSpPr/>
      </xdr:nvCxnSpPr>
      <xdr:spPr>
        <a:xfrm flipV="1">
          <a:off x="2019300" y="9605980"/>
          <a:ext cx="889000" cy="5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111866</xdr:rowOff>
    </xdr:from>
    <xdr:ext cx="599010" cy="259045"/>
    <xdr:sp macro="" textlink="">
      <xdr:nvSpPr>
        <xdr:cNvPr id="127" name="テキスト ボックス 126"/>
        <xdr:cNvSpPr txBox="1"/>
      </xdr:nvSpPr>
      <xdr:spPr>
        <a:xfrm>
          <a:off x="2608794" y="971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26444</xdr:rowOff>
    </xdr:from>
    <xdr:to>
      <xdr:col>2</xdr:col>
      <xdr:colOff>638175</xdr:colOff>
      <xdr:row>56</xdr:row>
      <xdr:rowOff>57610</xdr:rowOff>
    </xdr:to>
    <xdr:cxnSp macro="">
      <xdr:nvCxnSpPr>
        <xdr:cNvPr id="128" name="直線コネクタ 127"/>
        <xdr:cNvCxnSpPr/>
      </xdr:nvCxnSpPr>
      <xdr:spPr>
        <a:xfrm>
          <a:off x="1130300" y="9627644"/>
          <a:ext cx="889000" cy="3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4325</xdr:rowOff>
    </xdr:from>
    <xdr:ext cx="599010" cy="259045"/>
    <xdr:sp macro="" textlink="">
      <xdr:nvSpPr>
        <xdr:cNvPr id="130" name="テキスト ボックス 129"/>
        <xdr:cNvSpPr txBox="1"/>
      </xdr:nvSpPr>
      <xdr:spPr>
        <a:xfrm>
          <a:off x="1719794" y="977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4020</xdr:rowOff>
    </xdr:from>
    <xdr:ext cx="599010" cy="259045"/>
    <xdr:sp macro="" textlink="">
      <xdr:nvSpPr>
        <xdr:cNvPr id="132" name="テキスト ボックス 131"/>
        <xdr:cNvSpPr txBox="1"/>
      </xdr:nvSpPr>
      <xdr:spPr>
        <a:xfrm>
          <a:off x="830794" y="977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65979</xdr:rowOff>
    </xdr:from>
    <xdr:to>
      <xdr:col>6</xdr:col>
      <xdr:colOff>561975</xdr:colOff>
      <xdr:row>55</xdr:row>
      <xdr:rowOff>167579</xdr:rowOff>
    </xdr:to>
    <xdr:sp macro="" textlink="">
      <xdr:nvSpPr>
        <xdr:cNvPr id="138" name="円/楕円 137"/>
        <xdr:cNvSpPr/>
      </xdr:nvSpPr>
      <xdr:spPr>
        <a:xfrm>
          <a:off x="4584700" y="949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88856</xdr:rowOff>
    </xdr:from>
    <xdr:ext cx="599010" cy="259045"/>
    <xdr:sp macro="" textlink="">
      <xdr:nvSpPr>
        <xdr:cNvPr id="139" name="物件費該当値テキスト"/>
        <xdr:cNvSpPr txBox="1"/>
      </xdr:nvSpPr>
      <xdr:spPr>
        <a:xfrm>
          <a:off x="4686300" y="934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130,508</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134788</xdr:rowOff>
    </xdr:from>
    <xdr:to>
      <xdr:col>5</xdr:col>
      <xdr:colOff>409575</xdr:colOff>
      <xdr:row>56</xdr:row>
      <xdr:rowOff>64938</xdr:rowOff>
    </xdr:to>
    <xdr:sp macro="" textlink="">
      <xdr:nvSpPr>
        <xdr:cNvPr id="140" name="円/楕円 139"/>
        <xdr:cNvSpPr/>
      </xdr:nvSpPr>
      <xdr:spPr>
        <a:xfrm>
          <a:off x="3746500" y="956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56065</xdr:rowOff>
    </xdr:from>
    <xdr:ext cx="599010" cy="259045"/>
    <xdr:sp macro="" textlink="">
      <xdr:nvSpPr>
        <xdr:cNvPr id="141" name="テキスト ボックス 140"/>
        <xdr:cNvSpPr txBox="1"/>
      </xdr:nvSpPr>
      <xdr:spPr>
        <a:xfrm>
          <a:off x="3497794" y="965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121,478</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125430</xdr:rowOff>
    </xdr:from>
    <xdr:to>
      <xdr:col>4</xdr:col>
      <xdr:colOff>206375</xdr:colOff>
      <xdr:row>56</xdr:row>
      <xdr:rowOff>55580</xdr:rowOff>
    </xdr:to>
    <xdr:sp macro="" textlink="">
      <xdr:nvSpPr>
        <xdr:cNvPr id="142" name="円/楕円 141"/>
        <xdr:cNvSpPr/>
      </xdr:nvSpPr>
      <xdr:spPr>
        <a:xfrm>
          <a:off x="2857500" y="955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72107</xdr:rowOff>
    </xdr:from>
    <xdr:ext cx="599010" cy="259045"/>
    <xdr:sp macro="" textlink="">
      <xdr:nvSpPr>
        <xdr:cNvPr id="143" name="テキスト ボックス 142"/>
        <xdr:cNvSpPr txBox="1"/>
      </xdr:nvSpPr>
      <xdr:spPr>
        <a:xfrm>
          <a:off x="2608794" y="933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122,706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6810</xdr:rowOff>
    </xdr:from>
    <xdr:to>
      <xdr:col>3</xdr:col>
      <xdr:colOff>3175</xdr:colOff>
      <xdr:row>56</xdr:row>
      <xdr:rowOff>108410</xdr:rowOff>
    </xdr:to>
    <xdr:sp macro="" textlink="">
      <xdr:nvSpPr>
        <xdr:cNvPr id="144" name="円/楕円 143"/>
        <xdr:cNvSpPr/>
      </xdr:nvSpPr>
      <xdr:spPr>
        <a:xfrm>
          <a:off x="1968500" y="960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124937</xdr:rowOff>
    </xdr:from>
    <xdr:ext cx="599010" cy="259045"/>
    <xdr:sp macro="" textlink="">
      <xdr:nvSpPr>
        <xdr:cNvPr id="145" name="テキスト ボックス 144"/>
        <xdr:cNvSpPr txBox="1"/>
      </xdr:nvSpPr>
      <xdr:spPr>
        <a:xfrm>
          <a:off x="1719794" y="938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115,773</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147094</xdr:rowOff>
    </xdr:from>
    <xdr:to>
      <xdr:col>1</xdr:col>
      <xdr:colOff>485775</xdr:colOff>
      <xdr:row>56</xdr:row>
      <xdr:rowOff>77244</xdr:rowOff>
    </xdr:to>
    <xdr:sp macro="" textlink="">
      <xdr:nvSpPr>
        <xdr:cNvPr id="146" name="円/楕円 145"/>
        <xdr:cNvSpPr/>
      </xdr:nvSpPr>
      <xdr:spPr>
        <a:xfrm>
          <a:off x="1079500" y="957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93771</xdr:rowOff>
    </xdr:from>
    <xdr:ext cx="599010" cy="259045"/>
    <xdr:sp macro="" textlink="">
      <xdr:nvSpPr>
        <xdr:cNvPr id="147" name="テキスト ボックス 146"/>
        <xdr:cNvSpPr txBox="1"/>
      </xdr:nvSpPr>
      <xdr:spPr>
        <a:xfrm>
          <a:off x="830794" y="935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119,863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134556</xdr:rowOff>
    </xdr:from>
    <xdr:to>
      <xdr:col>6</xdr:col>
      <xdr:colOff>511175</xdr:colOff>
      <xdr:row>78</xdr:row>
      <xdr:rowOff>7074</xdr:rowOff>
    </xdr:to>
    <xdr:cxnSp macro="">
      <xdr:nvCxnSpPr>
        <xdr:cNvPr id="176" name="直線コネクタ 175"/>
        <xdr:cNvCxnSpPr/>
      </xdr:nvCxnSpPr>
      <xdr:spPr>
        <a:xfrm>
          <a:off x="3797300" y="13336206"/>
          <a:ext cx="838200" cy="4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151210</xdr:rowOff>
    </xdr:from>
    <xdr:ext cx="534377" cy="259045"/>
    <xdr:sp macro="" textlink="">
      <xdr:nvSpPr>
        <xdr:cNvPr id="177" name="維持補修費平均値テキスト"/>
        <xdr:cNvSpPr txBox="1"/>
      </xdr:nvSpPr>
      <xdr:spPr>
        <a:xfrm>
          <a:off x="4686300" y="1283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134556</xdr:rowOff>
    </xdr:from>
    <xdr:to>
      <xdr:col>5</xdr:col>
      <xdr:colOff>358775</xdr:colOff>
      <xdr:row>77</xdr:row>
      <xdr:rowOff>137413</xdr:rowOff>
    </xdr:to>
    <xdr:cxnSp macro="">
      <xdr:nvCxnSpPr>
        <xdr:cNvPr id="179" name="直線コネクタ 178"/>
        <xdr:cNvCxnSpPr/>
      </xdr:nvCxnSpPr>
      <xdr:spPr>
        <a:xfrm flipV="1">
          <a:off x="2908300" y="13336206"/>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6126</xdr:rowOff>
    </xdr:from>
    <xdr:ext cx="534377" cy="259045"/>
    <xdr:sp macro="" textlink="">
      <xdr:nvSpPr>
        <xdr:cNvPr id="181" name="テキスト ボックス 180"/>
        <xdr:cNvSpPr txBox="1"/>
      </xdr:nvSpPr>
      <xdr:spPr>
        <a:xfrm>
          <a:off x="3530111" y="1269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137413</xdr:rowOff>
    </xdr:from>
    <xdr:to>
      <xdr:col>4</xdr:col>
      <xdr:colOff>155575</xdr:colOff>
      <xdr:row>77</xdr:row>
      <xdr:rowOff>163703</xdr:rowOff>
    </xdr:to>
    <xdr:cxnSp macro="">
      <xdr:nvCxnSpPr>
        <xdr:cNvPr id="182" name="直線コネクタ 181"/>
        <xdr:cNvCxnSpPr/>
      </xdr:nvCxnSpPr>
      <xdr:spPr>
        <a:xfrm flipV="1">
          <a:off x="2019300" y="13339063"/>
          <a:ext cx="889000" cy="2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85983</xdr:rowOff>
    </xdr:from>
    <xdr:ext cx="534377" cy="259045"/>
    <xdr:sp macro="" textlink="">
      <xdr:nvSpPr>
        <xdr:cNvPr id="184" name="テキスト ボックス 183"/>
        <xdr:cNvSpPr txBox="1"/>
      </xdr:nvSpPr>
      <xdr:spPr>
        <a:xfrm>
          <a:off x="2641111" y="127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163703</xdr:rowOff>
    </xdr:from>
    <xdr:to>
      <xdr:col>2</xdr:col>
      <xdr:colOff>638175</xdr:colOff>
      <xdr:row>78</xdr:row>
      <xdr:rowOff>65063</xdr:rowOff>
    </xdr:to>
    <xdr:cxnSp macro="">
      <xdr:nvCxnSpPr>
        <xdr:cNvPr id="185" name="直線コネクタ 184"/>
        <xdr:cNvCxnSpPr/>
      </xdr:nvCxnSpPr>
      <xdr:spPr>
        <a:xfrm flipV="1">
          <a:off x="1130300" y="13365353"/>
          <a:ext cx="889000" cy="7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109605</xdr:rowOff>
    </xdr:from>
    <xdr:ext cx="534377" cy="259045"/>
    <xdr:sp macro="" textlink="">
      <xdr:nvSpPr>
        <xdr:cNvPr id="187" name="テキスト ボックス 186"/>
        <xdr:cNvSpPr txBox="1"/>
      </xdr:nvSpPr>
      <xdr:spPr>
        <a:xfrm>
          <a:off x="1752111" y="1279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157345</xdr:rowOff>
    </xdr:from>
    <xdr:ext cx="534377" cy="259045"/>
    <xdr:sp macro="" textlink="">
      <xdr:nvSpPr>
        <xdr:cNvPr id="189" name="テキスト ボックス 188"/>
        <xdr:cNvSpPr txBox="1"/>
      </xdr:nvSpPr>
      <xdr:spPr>
        <a:xfrm>
          <a:off x="863111"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127724</xdr:rowOff>
    </xdr:from>
    <xdr:to>
      <xdr:col>6</xdr:col>
      <xdr:colOff>561975</xdr:colOff>
      <xdr:row>78</xdr:row>
      <xdr:rowOff>57874</xdr:rowOff>
    </xdr:to>
    <xdr:sp macro="" textlink="">
      <xdr:nvSpPr>
        <xdr:cNvPr id="195" name="円/楕円 194"/>
        <xdr:cNvSpPr/>
      </xdr:nvSpPr>
      <xdr:spPr>
        <a:xfrm>
          <a:off x="4584700" y="133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106151</xdr:rowOff>
    </xdr:from>
    <xdr:ext cx="469744" cy="259045"/>
    <xdr:sp macro="" textlink="">
      <xdr:nvSpPr>
        <xdr:cNvPr id="196" name="維持補修費該当値テキスト"/>
        <xdr:cNvSpPr txBox="1"/>
      </xdr:nvSpPr>
      <xdr:spPr>
        <a:xfrm>
          <a:off x="4686300" y="1330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83756</xdr:rowOff>
    </xdr:from>
    <xdr:to>
      <xdr:col>5</xdr:col>
      <xdr:colOff>409575</xdr:colOff>
      <xdr:row>78</xdr:row>
      <xdr:rowOff>13906</xdr:rowOff>
    </xdr:to>
    <xdr:sp macro="" textlink="">
      <xdr:nvSpPr>
        <xdr:cNvPr id="197" name="円/楕円 196"/>
        <xdr:cNvSpPr/>
      </xdr:nvSpPr>
      <xdr:spPr>
        <a:xfrm>
          <a:off x="3746500" y="1328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5033</xdr:rowOff>
    </xdr:from>
    <xdr:ext cx="469744" cy="259045"/>
    <xdr:sp macro="" textlink="">
      <xdr:nvSpPr>
        <xdr:cNvPr id="198" name="テキスト ボックス 197"/>
        <xdr:cNvSpPr txBox="1"/>
      </xdr:nvSpPr>
      <xdr:spPr>
        <a:xfrm>
          <a:off x="3562427" y="1337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86613</xdr:rowOff>
    </xdr:from>
    <xdr:to>
      <xdr:col>4</xdr:col>
      <xdr:colOff>206375</xdr:colOff>
      <xdr:row>78</xdr:row>
      <xdr:rowOff>16763</xdr:rowOff>
    </xdr:to>
    <xdr:sp macro="" textlink="">
      <xdr:nvSpPr>
        <xdr:cNvPr id="199" name="円/楕円 198"/>
        <xdr:cNvSpPr/>
      </xdr:nvSpPr>
      <xdr:spPr>
        <a:xfrm>
          <a:off x="2857500" y="1328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7890</xdr:rowOff>
    </xdr:from>
    <xdr:ext cx="469744" cy="259045"/>
    <xdr:sp macro="" textlink="">
      <xdr:nvSpPr>
        <xdr:cNvPr id="200" name="テキスト ボックス 199"/>
        <xdr:cNvSpPr txBox="1"/>
      </xdr:nvSpPr>
      <xdr:spPr>
        <a:xfrm>
          <a:off x="2673427" y="1338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112903</xdr:rowOff>
    </xdr:from>
    <xdr:to>
      <xdr:col>3</xdr:col>
      <xdr:colOff>3175</xdr:colOff>
      <xdr:row>78</xdr:row>
      <xdr:rowOff>43053</xdr:rowOff>
    </xdr:to>
    <xdr:sp macro="" textlink="">
      <xdr:nvSpPr>
        <xdr:cNvPr id="201" name="円/楕円 200"/>
        <xdr:cNvSpPr/>
      </xdr:nvSpPr>
      <xdr:spPr>
        <a:xfrm>
          <a:off x="1968500" y="1331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34180</xdr:rowOff>
    </xdr:from>
    <xdr:ext cx="469744" cy="259045"/>
    <xdr:sp macro="" textlink="">
      <xdr:nvSpPr>
        <xdr:cNvPr id="202" name="テキスト ボックス 201"/>
        <xdr:cNvSpPr txBox="1"/>
      </xdr:nvSpPr>
      <xdr:spPr>
        <a:xfrm>
          <a:off x="1784427" y="1340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14263</xdr:rowOff>
    </xdr:from>
    <xdr:to>
      <xdr:col>1</xdr:col>
      <xdr:colOff>485775</xdr:colOff>
      <xdr:row>78</xdr:row>
      <xdr:rowOff>115863</xdr:rowOff>
    </xdr:to>
    <xdr:sp macro="" textlink="">
      <xdr:nvSpPr>
        <xdr:cNvPr id="203" name="円/楕円 202"/>
        <xdr:cNvSpPr/>
      </xdr:nvSpPr>
      <xdr:spPr>
        <a:xfrm>
          <a:off x="1079500" y="1338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106990</xdr:rowOff>
    </xdr:from>
    <xdr:ext cx="469744" cy="259045"/>
    <xdr:sp macro="" textlink="">
      <xdr:nvSpPr>
        <xdr:cNvPr id="204" name="テキスト ボックス 203"/>
        <xdr:cNvSpPr txBox="1"/>
      </xdr:nvSpPr>
      <xdr:spPr>
        <a:xfrm>
          <a:off x="895427" y="1348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70416</xdr:rowOff>
    </xdr:from>
    <xdr:to>
      <xdr:col>6</xdr:col>
      <xdr:colOff>511175</xdr:colOff>
      <xdr:row>96</xdr:row>
      <xdr:rowOff>118154</xdr:rowOff>
    </xdr:to>
    <xdr:cxnSp macro="">
      <xdr:nvCxnSpPr>
        <xdr:cNvPr id="234" name="直線コネクタ 233"/>
        <xdr:cNvCxnSpPr/>
      </xdr:nvCxnSpPr>
      <xdr:spPr>
        <a:xfrm flipV="1">
          <a:off x="3797300" y="16358166"/>
          <a:ext cx="838200" cy="21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11244</xdr:rowOff>
    </xdr:from>
    <xdr:ext cx="534377" cy="259045"/>
    <xdr:sp macro="" textlink="">
      <xdr:nvSpPr>
        <xdr:cNvPr id="235" name="扶助費平均値テキスト"/>
        <xdr:cNvSpPr txBox="1"/>
      </xdr:nvSpPr>
      <xdr:spPr>
        <a:xfrm>
          <a:off x="4686300" y="164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118154</xdr:rowOff>
    </xdr:from>
    <xdr:to>
      <xdr:col>5</xdr:col>
      <xdr:colOff>358775</xdr:colOff>
      <xdr:row>97</xdr:row>
      <xdr:rowOff>38069</xdr:rowOff>
    </xdr:to>
    <xdr:cxnSp macro="">
      <xdr:nvCxnSpPr>
        <xdr:cNvPr id="237" name="直線コネクタ 236"/>
        <xdr:cNvCxnSpPr/>
      </xdr:nvCxnSpPr>
      <xdr:spPr>
        <a:xfrm flipV="1">
          <a:off x="2908300" y="16577354"/>
          <a:ext cx="889000" cy="9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11174</xdr:rowOff>
    </xdr:from>
    <xdr:ext cx="534377" cy="259045"/>
    <xdr:sp macro="" textlink="">
      <xdr:nvSpPr>
        <xdr:cNvPr id="239" name="テキスト ボックス 238"/>
        <xdr:cNvSpPr txBox="1"/>
      </xdr:nvSpPr>
      <xdr:spPr>
        <a:xfrm>
          <a:off x="3530111" y="1629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38069</xdr:rowOff>
    </xdr:from>
    <xdr:to>
      <xdr:col>4</xdr:col>
      <xdr:colOff>155575</xdr:colOff>
      <xdr:row>97</xdr:row>
      <xdr:rowOff>88075</xdr:rowOff>
    </xdr:to>
    <xdr:cxnSp macro="">
      <xdr:nvCxnSpPr>
        <xdr:cNvPr id="240" name="直線コネクタ 239"/>
        <xdr:cNvCxnSpPr/>
      </xdr:nvCxnSpPr>
      <xdr:spPr>
        <a:xfrm flipV="1">
          <a:off x="2019300" y="16668719"/>
          <a:ext cx="889000" cy="5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116019</xdr:rowOff>
    </xdr:from>
    <xdr:ext cx="534377" cy="259045"/>
    <xdr:sp macro="" textlink="">
      <xdr:nvSpPr>
        <xdr:cNvPr id="242" name="テキスト ボックス 241"/>
        <xdr:cNvSpPr txBox="1"/>
      </xdr:nvSpPr>
      <xdr:spPr>
        <a:xfrm>
          <a:off x="2641111" y="1674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88075</xdr:rowOff>
    </xdr:from>
    <xdr:to>
      <xdr:col>2</xdr:col>
      <xdr:colOff>638175</xdr:colOff>
      <xdr:row>97</xdr:row>
      <xdr:rowOff>106535</xdr:rowOff>
    </xdr:to>
    <xdr:cxnSp macro="">
      <xdr:nvCxnSpPr>
        <xdr:cNvPr id="243" name="直線コネクタ 242"/>
        <xdr:cNvCxnSpPr/>
      </xdr:nvCxnSpPr>
      <xdr:spPr>
        <a:xfrm flipV="1">
          <a:off x="1130300" y="16718725"/>
          <a:ext cx="889000" cy="1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137932</xdr:rowOff>
    </xdr:from>
    <xdr:ext cx="534377" cy="259045"/>
    <xdr:sp macro="" textlink="">
      <xdr:nvSpPr>
        <xdr:cNvPr id="245" name="テキスト ボックス 244"/>
        <xdr:cNvSpPr txBox="1"/>
      </xdr:nvSpPr>
      <xdr:spPr>
        <a:xfrm>
          <a:off x="1752111" y="1642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6311</xdr:rowOff>
    </xdr:from>
    <xdr:ext cx="534377" cy="259045"/>
    <xdr:sp macro="" textlink="">
      <xdr:nvSpPr>
        <xdr:cNvPr id="247" name="テキスト ボックス 246"/>
        <xdr:cNvSpPr txBox="1"/>
      </xdr:nvSpPr>
      <xdr:spPr>
        <a:xfrm>
          <a:off x="863111" y="1680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19616</xdr:rowOff>
    </xdr:from>
    <xdr:to>
      <xdr:col>6</xdr:col>
      <xdr:colOff>561975</xdr:colOff>
      <xdr:row>95</xdr:row>
      <xdr:rowOff>121216</xdr:rowOff>
    </xdr:to>
    <xdr:sp macro="" textlink="">
      <xdr:nvSpPr>
        <xdr:cNvPr id="253" name="円/楕円 252"/>
        <xdr:cNvSpPr/>
      </xdr:nvSpPr>
      <xdr:spPr>
        <a:xfrm>
          <a:off x="4584700" y="1630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42493</xdr:rowOff>
    </xdr:from>
    <xdr:ext cx="534377" cy="259045"/>
    <xdr:sp macro="" textlink="">
      <xdr:nvSpPr>
        <xdr:cNvPr id="254" name="扶助費該当値テキスト"/>
        <xdr:cNvSpPr txBox="1"/>
      </xdr:nvSpPr>
      <xdr:spPr>
        <a:xfrm>
          <a:off x="4686300" y="1615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74,637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67354</xdr:rowOff>
    </xdr:from>
    <xdr:to>
      <xdr:col>5</xdr:col>
      <xdr:colOff>409575</xdr:colOff>
      <xdr:row>96</xdr:row>
      <xdr:rowOff>168954</xdr:rowOff>
    </xdr:to>
    <xdr:sp macro="" textlink="">
      <xdr:nvSpPr>
        <xdr:cNvPr id="255" name="円/楕円 254"/>
        <xdr:cNvSpPr/>
      </xdr:nvSpPr>
      <xdr:spPr>
        <a:xfrm>
          <a:off x="3746500" y="1652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160081</xdr:rowOff>
    </xdr:from>
    <xdr:ext cx="534377" cy="259045"/>
    <xdr:sp macro="" textlink="">
      <xdr:nvSpPr>
        <xdr:cNvPr id="256" name="テキスト ボックス 255"/>
        <xdr:cNvSpPr txBox="1"/>
      </xdr:nvSpPr>
      <xdr:spPr>
        <a:xfrm>
          <a:off x="3530111" y="1661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63,131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158719</xdr:rowOff>
    </xdr:from>
    <xdr:to>
      <xdr:col>4</xdr:col>
      <xdr:colOff>206375</xdr:colOff>
      <xdr:row>97</xdr:row>
      <xdr:rowOff>88869</xdr:rowOff>
    </xdr:to>
    <xdr:sp macro="" textlink="">
      <xdr:nvSpPr>
        <xdr:cNvPr id="257" name="円/楕円 256"/>
        <xdr:cNvSpPr/>
      </xdr:nvSpPr>
      <xdr:spPr>
        <a:xfrm>
          <a:off x="2857500" y="1661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105396</xdr:rowOff>
    </xdr:from>
    <xdr:ext cx="534377" cy="259045"/>
    <xdr:sp macro="" textlink="">
      <xdr:nvSpPr>
        <xdr:cNvPr id="258" name="テキスト ボックス 257"/>
        <xdr:cNvSpPr txBox="1"/>
      </xdr:nvSpPr>
      <xdr:spPr>
        <a:xfrm>
          <a:off x="2641111" y="1639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58,335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37275</xdr:rowOff>
    </xdr:from>
    <xdr:to>
      <xdr:col>3</xdr:col>
      <xdr:colOff>3175</xdr:colOff>
      <xdr:row>97</xdr:row>
      <xdr:rowOff>138875</xdr:rowOff>
    </xdr:to>
    <xdr:sp macro="" textlink="">
      <xdr:nvSpPr>
        <xdr:cNvPr id="259" name="円/楕円 258"/>
        <xdr:cNvSpPr/>
      </xdr:nvSpPr>
      <xdr:spPr>
        <a:xfrm>
          <a:off x="1968500" y="1666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130002</xdr:rowOff>
    </xdr:from>
    <xdr:ext cx="534377" cy="259045"/>
    <xdr:sp macro="" textlink="">
      <xdr:nvSpPr>
        <xdr:cNvPr id="260" name="テキスト ボックス 259"/>
        <xdr:cNvSpPr txBox="1"/>
      </xdr:nvSpPr>
      <xdr:spPr>
        <a:xfrm>
          <a:off x="1752111" y="1676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55,710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55735</xdr:rowOff>
    </xdr:from>
    <xdr:to>
      <xdr:col>1</xdr:col>
      <xdr:colOff>485775</xdr:colOff>
      <xdr:row>97</xdr:row>
      <xdr:rowOff>157335</xdr:rowOff>
    </xdr:to>
    <xdr:sp macro="" textlink="">
      <xdr:nvSpPr>
        <xdr:cNvPr id="261" name="円/楕円 260"/>
        <xdr:cNvSpPr/>
      </xdr:nvSpPr>
      <xdr:spPr>
        <a:xfrm>
          <a:off x="1079500" y="1668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2412</xdr:rowOff>
    </xdr:from>
    <xdr:ext cx="534377" cy="259045"/>
    <xdr:sp macro="" textlink="">
      <xdr:nvSpPr>
        <xdr:cNvPr id="262" name="テキスト ボックス 261"/>
        <xdr:cNvSpPr txBox="1"/>
      </xdr:nvSpPr>
      <xdr:spPr>
        <a:xfrm>
          <a:off x="863111" y="1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54,741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155803</xdr:rowOff>
    </xdr:from>
    <xdr:to>
      <xdr:col>15</xdr:col>
      <xdr:colOff>180975</xdr:colOff>
      <xdr:row>37</xdr:row>
      <xdr:rowOff>79275</xdr:rowOff>
    </xdr:to>
    <xdr:cxnSp macro="">
      <xdr:nvCxnSpPr>
        <xdr:cNvPr id="293" name="直線コネクタ 292"/>
        <xdr:cNvCxnSpPr/>
      </xdr:nvCxnSpPr>
      <xdr:spPr>
        <a:xfrm flipV="1">
          <a:off x="9639300" y="6328003"/>
          <a:ext cx="838200" cy="9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95507</xdr:rowOff>
    </xdr:from>
    <xdr:ext cx="599010" cy="259045"/>
    <xdr:sp macro="" textlink="">
      <xdr:nvSpPr>
        <xdr:cNvPr id="294" name="補助費等平均値テキスト"/>
        <xdr:cNvSpPr txBox="1"/>
      </xdr:nvSpPr>
      <xdr:spPr>
        <a:xfrm>
          <a:off x="10528300" y="6267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79275</xdr:rowOff>
    </xdr:from>
    <xdr:to>
      <xdr:col>14</xdr:col>
      <xdr:colOff>28575</xdr:colOff>
      <xdr:row>37</xdr:row>
      <xdr:rowOff>90117</xdr:rowOff>
    </xdr:to>
    <xdr:cxnSp macro="">
      <xdr:nvCxnSpPr>
        <xdr:cNvPr id="296" name="直線コネクタ 295"/>
        <xdr:cNvCxnSpPr/>
      </xdr:nvCxnSpPr>
      <xdr:spPr>
        <a:xfrm flipV="1">
          <a:off x="8750300" y="6422925"/>
          <a:ext cx="889000" cy="1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98468</xdr:rowOff>
    </xdr:from>
    <xdr:ext cx="599010" cy="259045"/>
    <xdr:sp macro="" textlink="">
      <xdr:nvSpPr>
        <xdr:cNvPr id="298" name="テキスト ボックス 297"/>
        <xdr:cNvSpPr txBox="1"/>
      </xdr:nvSpPr>
      <xdr:spPr>
        <a:xfrm>
          <a:off x="9339794" y="609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90117</xdr:rowOff>
    </xdr:from>
    <xdr:to>
      <xdr:col>12</xdr:col>
      <xdr:colOff>511175</xdr:colOff>
      <xdr:row>37</xdr:row>
      <xdr:rowOff>111014</xdr:rowOff>
    </xdr:to>
    <xdr:cxnSp macro="">
      <xdr:nvCxnSpPr>
        <xdr:cNvPr id="299" name="直線コネクタ 298"/>
        <xdr:cNvCxnSpPr/>
      </xdr:nvCxnSpPr>
      <xdr:spPr>
        <a:xfrm flipV="1">
          <a:off x="7861300" y="6433767"/>
          <a:ext cx="889000" cy="2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139985</xdr:rowOff>
    </xdr:from>
    <xdr:ext cx="599010" cy="259045"/>
    <xdr:sp macro="" textlink="">
      <xdr:nvSpPr>
        <xdr:cNvPr id="301" name="テキスト ボックス 300"/>
        <xdr:cNvSpPr txBox="1"/>
      </xdr:nvSpPr>
      <xdr:spPr>
        <a:xfrm>
          <a:off x="8450794" y="614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111014</xdr:rowOff>
    </xdr:from>
    <xdr:to>
      <xdr:col>11</xdr:col>
      <xdr:colOff>307975</xdr:colOff>
      <xdr:row>37</xdr:row>
      <xdr:rowOff>138841</xdr:rowOff>
    </xdr:to>
    <xdr:cxnSp macro="">
      <xdr:nvCxnSpPr>
        <xdr:cNvPr id="302" name="直線コネクタ 301"/>
        <xdr:cNvCxnSpPr/>
      </xdr:nvCxnSpPr>
      <xdr:spPr>
        <a:xfrm flipV="1">
          <a:off x="6972300" y="6454664"/>
          <a:ext cx="889000" cy="2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162221</xdr:rowOff>
    </xdr:from>
    <xdr:ext cx="599010" cy="259045"/>
    <xdr:sp macro="" textlink="">
      <xdr:nvSpPr>
        <xdr:cNvPr id="304" name="テキスト ボックス 303"/>
        <xdr:cNvSpPr txBox="1"/>
      </xdr:nvSpPr>
      <xdr:spPr>
        <a:xfrm>
          <a:off x="7561794" y="616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165317</xdr:rowOff>
    </xdr:from>
    <xdr:ext cx="599010" cy="259045"/>
    <xdr:sp macro="" textlink="">
      <xdr:nvSpPr>
        <xdr:cNvPr id="306" name="テキスト ボックス 305"/>
        <xdr:cNvSpPr txBox="1"/>
      </xdr:nvSpPr>
      <xdr:spPr>
        <a:xfrm>
          <a:off x="6672794" y="616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105003</xdr:rowOff>
    </xdr:from>
    <xdr:to>
      <xdr:col>15</xdr:col>
      <xdr:colOff>231775</xdr:colOff>
      <xdr:row>37</xdr:row>
      <xdr:rowOff>35153</xdr:rowOff>
    </xdr:to>
    <xdr:sp macro="" textlink="">
      <xdr:nvSpPr>
        <xdr:cNvPr id="312" name="円/楕円 311"/>
        <xdr:cNvSpPr/>
      </xdr:nvSpPr>
      <xdr:spPr>
        <a:xfrm>
          <a:off x="10426700" y="627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127880</xdr:rowOff>
    </xdr:from>
    <xdr:ext cx="599010" cy="259045"/>
    <xdr:sp macro="" textlink="">
      <xdr:nvSpPr>
        <xdr:cNvPr id="313" name="補助費等該当値テキスト"/>
        <xdr:cNvSpPr txBox="1"/>
      </xdr:nvSpPr>
      <xdr:spPr>
        <a:xfrm>
          <a:off x="10528300" y="6128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140,069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28475</xdr:rowOff>
    </xdr:from>
    <xdr:to>
      <xdr:col>14</xdr:col>
      <xdr:colOff>79375</xdr:colOff>
      <xdr:row>37</xdr:row>
      <xdr:rowOff>130075</xdr:rowOff>
    </xdr:to>
    <xdr:sp macro="" textlink="">
      <xdr:nvSpPr>
        <xdr:cNvPr id="314" name="円/楕円 313"/>
        <xdr:cNvSpPr/>
      </xdr:nvSpPr>
      <xdr:spPr>
        <a:xfrm>
          <a:off x="9588500" y="637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121202</xdr:rowOff>
    </xdr:from>
    <xdr:ext cx="599010" cy="259045"/>
    <xdr:sp macro="" textlink="">
      <xdr:nvSpPr>
        <xdr:cNvPr id="315" name="テキスト ボックス 314"/>
        <xdr:cNvSpPr txBox="1"/>
      </xdr:nvSpPr>
      <xdr:spPr>
        <a:xfrm>
          <a:off x="9339794" y="6464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111,003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39317</xdr:rowOff>
    </xdr:from>
    <xdr:to>
      <xdr:col>12</xdr:col>
      <xdr:colOff>561975</xdr:colOff>
      <xdr:row>37</xdr:row>
      <xdr:rowOff>140917</xdr:rowOff>
    </xdr:to>
    <xdr:sp macro="" textlink="">
      <xdr:nvSpPr>
        <xdr:cNvPr id="316" name="円/楕円 315"/>
        <xdr:cNvSpPr/>
      </xdr:nvSpPr>
      <xdr:spPr>
        <a:xfrm>
          <a:off x="8699500" y="638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132044</xdr:rowOff>
    </xdr:from>
    <xdr:ext cx="599010" cy="259045"/>
    <xdr:sp macro="" textlink="">
      <xdr:nvSpPr>
        <xdr:cNvPr id="317" name="テキスト ボックス 316"/>
        <xdr:cNvSpPr txBox="1"/>
      </xdr:nvSpPr>
      <xdr:spPr>
        <a:xfrm>
          <a:off x="8450794" y="647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107,683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60214</xdr:rowOff>
    </xdr:from>
    <xdr:to>
      <xdr:col>11</xdr:col>
      <xdr:colOff>358775</xdr:colOff>
      <xdr:row>37</xdr:row>
      <xdr:rowOff>161814</xdr:rowOff>
    </xdr:to>
    <xdr:sp macro="" textlink="">
      <xdr:nvSpPr>
        <xdr:cNvPr id="318" name="円/楕円 317"/>
        <xdr:cNvSpPr/>
      </xdr:nvSpPr>
      <xdr:spPr>
        <a:xfrm>
          <a:off x="7810500" y="640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152941</xdr:rowOff>
    </xdr:from>
    <xdr:ext cx="599010" cy="259045"/>
    <xdr:sp macro="" textlink="">
      <xdr:nvSpPr>
        <xdr:cNvPr id="319" name="テキスト ボックス 318"/>
        <xdr:cNvSpPr txBox="1"/>
      </xdr:nvSpPr>
      <xdr:spPr>
        <a:xfrm>
          <a:off x="7561794" y="649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101,284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88041</xdr:rowOff>
    </xdr:from>
    <xdr:to>
      <xdr:col>10</xdr:col>
      <xdr:colOff>155575</xdr:colOff>
      <xdr:row>38</xdr:row>
      <xdr:rowOff>18191</xdr:rowOff>
    </xdr:to>
    <xdr:sp macro="" textlink="">
      <xdr:nvSpPr>
        <xdr:cNvPr id="320" name="円/楕円 319"/>
        <xdr:cNvSpPr/>
      </xdr:nvSpPr>
      <xdr:spPr>
        <a:xfrm>
          <a:off x="6921500" y="643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9318</xdr:rowOff>
    </xdr:from>
    <xdr:ext cx="534377" cy="259045"/>
    <xdr:sp macro="" textlink="">
      <xdr:nvSpPr>
        <xdr:cNvPr id="321" name="テキスト ボックス 320"/>
        <xdr:cNvSpPr txBox="1"/>
      </xdr:nvSpPr>
      <xdr:spPr>
        <a:xfrm>
          <a:off x="6705111" y="652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159703</xdr:rowOff>
    </xdr:from>
    <xdr:to>
      <xdr:col>15</xdr:col>
      <xdr:colOff>180975</xdr:colOff>
      <xdr:row>57</xdr:row>
      <xdr:rowOff>125987</xdr:rowOff>
    </xdr:to>
    <xdr:cxnSp macro="">
      <xdr:nvCxnSpPr>
        <xdr:cNvPr id="352" name="直線コネクタ 351"/>
        <xdr:cNvCxnSpPr/>
      </xdr:nvCxnSpPr>
      <xdr:spPr>
        <a:xfrm>
          <a:off x="9639300" y="9418003"/>
          <a:ext cx="838200" cy="48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55629</xdr:rowOff>
    </xdr:from>
    <xdr:ext cx="599010" cy="259045"/>
    <xdr:sp macro="" textlink="">
      <xdr:nvSpPr>
        <xdr:cNvPr id="353" name="普通建設事業費平均値テキスト"/>
        <xdr:cNvSpPr txBox="1"/>
      </xdr:nvSpPr>
      <xdr:spPr>
        <a:xfrm>
          <a:off x="10528300" y="9485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75747</xdr:rowOff>
    </xdr:from>
    <xdr:to>
      <xdr:col>14</xdr:col>
      <xdr:colOff>28575</xdr:colOff>
      <xdr:row>54</xdr:row>
      <xdr:rowOff>159703</xdr:rowOff>
    </xdr:to>
    <xdr:cxnSp macro="">
      <xdr:nvCxnSpPr>
        <xdr:cNvPr id="355" name="直線コネクタ 354"/>
        <xdr:cNvCxnSpPr/>
      </xdr:nvCxnSpPr>
      <xdr:spPr>
        <a:xfrm>
          <a:off x="8750300" y="9334047"/>
          <a:ext cx="889000" cy="8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81451</xdr:rowOff>
    </xdr:from>
    <xdr:ext cx="599010" cy="259045"/>
    <xdr:sp macro="" textlink="">
      <xdr:nvSpPr>
        <xdr:cNvPr id="357" name="テキスト ボックス 356"/>
        <xdr:cNvSpPr txBox="1"/>
      </xdr:nvSpPr>
      <xdr:spPr>
        <a:xfrm>
          <a:off x="9339794" y="968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75747</xdr:rowOff>
    </xdr:from>
    <xdr:to>
      <xdr:col>12</xdr:col>
      <xdr:colOff>511175</xdr:colOff>
      <xdr:row>56</xdr:row>
      <xdr:rowOff>169438</xdr:rowOff>
    </xdr:to>
    <xdr:cxnSp macro="">
      <xdr:nvCxnSpPr>
        <xdr:cNvPr id="358" name="直線コネクタ 357"/>
        <xdr:cNvCxnSpPr/>
      </xdr:nvCxnSpPr>
      <xdr:spPr>
        <a:xfrm flipV="1">
          <a:off x="7861300" y="9334047"/>
          <a:ext cx="889000" cy="43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85004</xdr:rowOff>
    </xdr:from>
    <xdr:ext cx="599010" cy="259045"/>
    <xdr:sp macro="" textlink="">
      <xdr:nvSpPr>
        <xdr:cNvPr id="360" name="テキスト ボックス 359"/>
        <xdr:cNvSpPr txBox="1"/>
      </xdr:nvSpPr>
      <xdr:spPr>
        <a:xfrm>
          <a:off x="8450794" y="968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6762</xdr:rowOff>
    </xdr:from>
    <xdr:to>
      <xdr:col>11</xdr:col>
      <xdr:colOff>307975</xdr:colOff>
      <xdr:row>56</xdr:row>
      <xdr:rowOff>169438</xdr:rowOff>
    </xdr:to>
    <xdr:cxnSp macro="">
      <xdr:nvCxnSpPr>
        <xdr:cNvPr id="361" name="直線コネクタ 360"/>
        <xdr:cNvCxnSpPr/>
      </xdr:nvCxnSpPr>
      <xdr:spPr>
        <a:xfrm>
          <a:off x="6972300" y="9607962"/>
          <a:ext cx="889000" cy="16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30218</xdr:rowOff>
    </xdr:from>
    <xdr:ext cx="599010" cy="259045"/>
    <xdr:sp macro="" textlink="">
      <xdr:nvSpPr>
        <xdr:cNvPr id="363" name="テキスト ボックス 362"/>
        <xdr:cNvSpPr txBox="1"/>
      </xdr:nvSpPr>
      <xdr:spPr>
        <a:xfrm>
          <a:off x="7561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6454</xdr:rowOff>
    </xdr:from>
    <xdr:ext cx="599010" cy="259045"/>
    <xdr:sp macro="" textlink="">
      <xdr:nvSpPr>
        <xdr:cNvPr id="365" name="テキスト ボックス 364"/>
        <xdr:cNvSpPr txBox="1"/>
      </xdr:nvSpPr>
      <xdr:spPr>
        <a:xfrm>
          <a:off x="6672794" y="977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75187</xdr:rowOff>
    </xdr:from>
    <xdr:to>
      <xdr:col>15</xdr:col>
      <xdr:colOff>231775</xdr:colOff>
      <xdr:row>58</xdr:row>
      <xdr:rowOff>5337</xdr:rowOff>
    </xdr:to>
    <xdr:sp macro="" textlink="">
      <xdr:nvSpPr>
        <xdr:cNvPr id="371" name="円/楕円 370"/>
        <xdr:cNvSpPr/>
      </xdr:nvSpPr>
      <xdr:spPr>
        <a:xfrm>
          <a:off x="10426700" y="984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53614</xdr:rowOff>
    </xdr:from>
    <xdr:ext cx="534377" cy="259045"/>
    <xdr:sp macro="" textlink="">
      <xdr:nvSpPr>
        <xdr:cNvPr id="372" name="普通建設事業費該当値テキスト"/>
        <xdr:cNvSpPr txBox="1"/>
      </xdr:nvSpPr>
      <xdr:spPr>
        <a:xfrm>
          <a:off x="10528300" y="982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96,699</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108903</xdr:rowOff>
    </xdr:from>
    <xdr:to>
      <xdr:col>14</xdr:col>
      <xdr:colOff>79375</xdr:colOff>
      <xdr:row>55</xdr:row>
      <xdr:rowOff>39053</xdr:rowOff>
    </xdr:to>
    <xdr:sp macro="" textlink="">
      <xdr:nvSpPr>
        <xdr:cNvPr id="373" name="円/楕円 372"/>
        <xdr:cNvSpPr/>
      </xdr:nvSpPr>
      <xdr:spPr>
        <a:xfrm>
          <a:off x="9588500" y="93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55580</xdr:rowOff>
    </xdr:from>
    <xdr:ext cx="599010" cy="259045"/>
    <xdr:sp macro="" textlink="">
      <xdr:nvSpPr>
        <xdr:cNvPr id="374" name="テキスト ボックス 373"/>
        <xdr:cNvSpPr txBox="1"/>
      </xdr:nvSpPr>
      <xdr:spPr>
        <a:xfrm>
          <a:off x="9339794" y="914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243,875</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24947</xdr:rowOff>
    </xdr:from>
    <xdr:to>
      <xdr:col>12</xdr:col>
      <xdr:colOff>561975</xdr:colOff>
      <xdr:row>54</xdr:row>
      <xdr:rowOff>126547</xdr:rowOff>
    </xdr:to>
    <xdr:sp macro="" textlink="">
      <xdr:nvSpPr>
        <xdr:cNvPr id="375" name="円/楕円 374"/>
        <xdr:cNvSpPr/>
      </xdr:nvSpPr>
      <xdr:spPr>
        <a:xfrm>
          <a:off x="8699500" y="928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143074</xdr:rowOff>
    </xdr:from>
    <xdr:ext cx="599010" cy="259045"/>
    <xdr:sp macro="" textlink="">
      <xdr:nvSpPr>
        <xdr:cNvPr id="376" name="テキスト ボックス 375"/>
        <xdr:cNvSpPr txBox="1"/>
      </xdr:nvSpPr>
      <xdr:spPr>
        <a:xfrm>
          <a:off x="8450794" y="9058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269,583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118638</xdr:rowOff>
    </xdr:from>
    <xdr:to>
      <xdr:col>11</xdr:col>
      <xdr:colOff>358775</xdr:colOff>
      <xdr:row>57</xdr:row>
      <xdr:rowOff>48788</xdr:rowOff>
    </xdr:to>
    <xdr:sp macro="" textlink="">
      <xdr:nvSpPr>
        <xdr:cNvPr id="377" name="円/楕円 376"/>
        <xdr:cNvSpPr/>
      </xdr:nvSpPr>
      <xdr:spPr>
        <a:xfrm>
          <a:off x="7810500" y="971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39915</xdr:rowOff>
    </xdr:from>
    <xdr:ext cx="599010" cy="259045"/>
    <xdr:sp macro="" textlink="">
      <xdr:nvSpPr>
        <xdr:cNvPr id="378" name="テキスト ボックス 377"/>
        <xdr:cNvSpPr txBox="1"/>
      </xdr:nvSpPr>
      <xdr:spPr>
        <a:xfrm>
          <a:off x="7561794" y="98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135,894</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127412</xdr:rowOff>
    </xdr:from>
    <xdr:to>
      <xdr:col>10</xdr:col>
      <xdr:colOff>155575</xdr:colOff>
      <xdr:row>56</xdr:row>
      <xdr:rowOff>57562</xdr:rowOff>
    </xdr:to>
    <xdr:sp macro="" textlink="">
      <xdr:nvSpPr>
        <xdr:cNvPr id="379" name="円/楕円 378"/>
        <xdr:cNvSpPr/>
      </xdr:nvSpPr>
      <xdr:spPr>
        <a:xfrm>
          <a:off x="6921500" y="955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74089</xdr:rowOff>
    </xdr:from>
    <xdr:ext cx="599010" cy="259045"/>
    <xdr:sp macro="" textlink="">
      <xdr:nvSpPr>
        <xdr:cNvPr id="380" name="テキスト ボックス 379"/>
        <xdr:cNvSpPr txBox="1"/>
      </xdr:nvSpPr>
      <xdr:spPr>
        <a:xfrm>
          <a:off x="6672794" y="9332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185,707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20321</xdr:rowOff>
    </xdr:from>
    <xdr:to>
      <xdr:col>15</xdr:col>
      <xdr:colOff>180975</xdr:colOff>
      <xdr:row>78</xdr:row>
      <xdr:rowOff>22658</xdr:rowOff>
    </xdr:to>
    <xdr:cxnSp macro="">
      <xdr:nvCxnSpPr>
        <xdr:cNvPr id="409" name="直線コネクタ 408"/>
        <xdr:cNvCxnSpPr/>
      </xdr:nvCxnSpPr>
      <xdr:spPr>
        <a:xfrm>
          <a:off x="9639300" y="12879071"/>
          <a:ext cx="838200" cy="5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90456</xdr:rowOff>
    </xdr:from>
    <xdr:ext cx="534377" cy="259045"/>
    <xdr:sp macro="" textlink="">
      <xdr:nvSpPr>
        <xdr:cNvPr id="410" name="普通建設事業費 （ うち新規整備　）平均値テキスト"/>
        <xdr:cNvSpPr txBox="1"/>
      </xdr:nvSpPr>
      <xdr:spPr>
        <a:xfrm>
          <a:off x="10528300" y="13120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148645</xdr:rowOff>
    </xdr:from>
    <xdr:ext cx="534377" cy="259045"/>
    <xdr:sp macro="" textlink="">
      <xdr:nvSpPr>
        <xdr:cNvPr id="413" name="テキスト ボックス 412"/>
        <xdr:cNvSpPr txBox="1"/>
      </xdr:nvSpPr>
      <xdr:spPr>
        <a:xfrm>
          <a:off x="9372111" y="1335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143308</xdr:rowOff>
    </xdr:from>
    <xdr:to>
      <xdr:col>15</xdr:col>
      <xdr:colOff>231775</xdr:colOff>
      <xdr:row>78</xdr:row>
      <xdr:rowOff>73458</xdr:rowOff>
    </xdr:to>
    <xdr:sp macro="" textlink="">
      <xdr:nvSpPr>
        <xdr:cNvPr id="419" name="円/楕円 418"/>
        <xdr:cNvSpPr/>
      </xdr:nvSpPr>
      <xdr:spPr>
        <a:xfrm>
          <a:off x="10426700" y="1334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121735</xdr:rowOff>
    </xdr:from>
    <xdr:ext cx="534377" cy="259045"/>
    <xdr:sp macro="" textlink="">
      <xdr:nvSpPr>
        <xdr:cNvPr id="420" name="普通建設事業費 （ うち新規整備　）該当値テキスト"/>
        <xdr:cNvSpPr txBox="1"/>
      </xdr:nvSpPr>
      <xdr:spPr>
        <a:xfrm>
          <a:off x="10528300" y="1332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50,720</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140971</xdr:rowOff>
    </xdr:from>
    <xdr:to>
      <xdr:col>14</xdr:col>
      <xdr:colOff>79375</xdr:colOff>
      <xdr:row>75</xdr:row>
      <xdr:rowOff>71121</xdr:rowOff>
    </xdr:to>
    <xdr:sp macro="" textlink="">
      <xdr:nvSpPr>
        <xdr:cNvPr id="421" name="円/楕円 420"/>
        <xdr:cNvSpPr/>
      </xdr:nvSpPr>
      <xdr:spPr>
        <a:xfrm>
          <a:off x="9588500" y="1282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73</xdr:row>
      <xdr:rowOff>87648</xdr:rowOff>
    </xdr:from>
    <xdr:ext cx="599010" cy="259045"/>
    <xdr:sp macro="" textlink="">
      <xdr:nvSpPr>
        <xdr:cNvPr id="422" name="テキスト ボックス 421"/>
        <xdr:cNvSpPr txBox="1"/>
      </xdr:nvSpPr>
      <xdr:spPr>
        <a:xfrm>
          <a:off x="9339794" y="12603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94681</xdr:rowOff>
    </xdr:from>
    <xdr:to>
      <xdr:col>15</xdr:col>
      <xdr:colOff>180975</xdr:colOff>
      <xdr:row>98</xdr:row>
      <xdr:rowOff>105291</xdr:rowOff>
    </xdr:to>
    <xdr:cxnSp macro="">
      <xdr:nvCxnSpPr>
        <xdr:cNvPr id="451" name="直線コネクタ 450"/>
        <xdr:cNvCxnSpPr/>
      </xdr:nvCxnSpPr>
      <xdr:spPr>
        <a:xfrm flipV="1">
          <a:off x="9639300" y="16896781"/>
          <a:ext cx="838200" cy="1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103509</xdr:rowOff>
    </xdr:from>
    <xdr:ext cx="534377" cy="259045"/>
    <xdr:sp macro="" textlink="">
      <xdr:nvSpPr>
        <xdr:cNvPr id="452" name="普通建設事業費 （ うち更新整備　）平均値テキスト"/>
        <xdr:cNvSpPr txBox="1"/>
      </xdr:nvSpPr>
      <xdr:spPr>
        <a:xfrm>
          <a:off x="10528300" y="16562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170367</xdr:rowOff>
    </xdr:from>
    <xdr:ext cx="534377" cy="259045"/>
    <xdr:sp macro="" textlink="">
      <xdr:nvSpPr>
        <xdr:cNvPr id="455" name="テキスト ボックス 454"/>
        <xdr:cNvSpPr txBox="1"/>
      </xdr:nvSpPr>
      <xdr:spPr>
        <a:xfrm>
          <a:off x="9372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43881</xdr:rowOff>
    </xdr:from>
    <xdr:to>
      <xdr:col>15</xdr:col>
      <xdr:colOff>231775</xdr:colOff>
      <xdr:row>98</xdr:row>
      <xdr:rowOff>145481</xdr:rowOff>
    </xdr:to>
    <xdr:sp macro="" textlink="">
      <xdr:nvSpPr>
        <xdr:cNvPr id="461" name="円/楕円 460"/>
        <xdr:cNvSpPr/>
      </xdr:nvSpPr>
      <xdr:spPr>
        <a:xfrm>
          <a:off x="10426700" y="1684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130258</xdr:rowOff>
    </xdr:from>
    <xdr:ext cx="534377" cy="259045"/>
    <xdr:sp macro="" textlink="">
      <xdr:nvSpPr>
        <xdr:cNvPr id="462" name="普通建設事業費 （ うち更新整備　）該当値テキスト"/>
        <xdr:cNvSpPr txBox="1"/>
      </xdr:nvSpPr>
      <xdr:spPr>
        <a:xfrm>
          <a:off x="10528300" y="1676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31,816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54491</xdr:rowOff>
    </xdr:from>
    <xdr:to>
      <xdr:col>14</xdr:col>
      <xdr:colOff>79375</xdr:colOff>
      <xdr:row>98</xdr:row>
      <xdr:rowOff>156091</xdr:rowOff>
    </xdr:to>
    <xdr:sp macro="" textlink="">
      <xdr:nvSpPr>
        <xdr:cNvPr id="463" name="円/楕円 462"/>
        <xdr:cNvSpPr/>
      </xdr:nvSpPr>
      <xdr:spPr>
        <a:xfrm>
          <a:off x="9588500" y="1685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147218</xdr:rowOff>
    </xdr:from>
    <xdr:ext cx="534377" cy="259045"/>
    <xdr:sp macro="" textlink="">
      <xdr:nvSpPr>
        <xdr:cNvPr id="464" name="テキスト ボックス 463"/>
        <xdr:cNvSpPr txBox="1"/>
      </xdr:nvSpPr>
      <xdr:spPr>
        <a:xfrm>
          <a:off x="9372111" y="1694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49078</xdr:rowOff>
    </xdr:from>
    <xdr:to>
      <xdr:col>23</xdr:col>
      <xdr:colOff>517525</xdr:colOff>
      <xdr:row>38</xdr:row>
      <xdr:rowOff>113955</xdr:rowOff>
    </xdr:to>
    <xdr:cxnSp macro="">
      <xdr:nvCxnSpPr>
        <xdr:cNvPr id="491" name="直線コネクタ 490"/>
        <xdr:cNvCxnSpPr/>
      </xdr:nvCxnSpPr>
      <xdr:spPr>
        <a:xfrm flipV="1">
          <a:off x="15481300" y="6564178"/>
          <a:ext cx="838200" cy="6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17739</xdr:rowOff>
    </xdr:from>
    <xdr:ext cx="534377" cy="259045"/>
    <xdr:sp macro="" textlink="">
      <xdr:nvSpPr>
        <xdr:cNvPr id="492" name="災害復旧事業費平均値テキスト"/>
        <xdr:cNvSpPr txBox="1"/>
      </xdr:nvSpPr>
      <xdr:spPr>
        <a:xfrm>
          <a:off x="16370300" y="653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94245</xdr:rowOff>
    </xdr:from>
    <xdr:to>
      <xdr:col>22</xdr:col>
      <xdr:colOff>365125</xdr:colOff>
      <xdr:row>38</xdr:row>
      <xdr:rowOff>113955</xdr:rowOff>
    </xdr:to>
    <xdr:cxnSp macro="">
      <xdr:nvCxnSpPr>
        <xdr:cNvPr id="494" name="直線コネクタ 493"/>
        <xdr:cNvCxnSpPr/>
      </xdr:nvCxnSpPr>
      <xdr:spPr>
        <a:xfrm>
          <a:off x="14592300" y="6609345"/>
          <a:ext cx="889000" cy="1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5987</xdr:rowOff>
    </xdr:from>
    <xdr:ext cx="469744" cy="259045"/>
    <xdr:sp macro="" textlink="">
      <xdr:nvSpPr>
        <xdr:cNvPr id="496" name="テキスト ボックス 495"/>
        <xdr:cNvSpPr txBox="1"/>
      </xdr:nvSpPr>
      <xdr:spPr>
        <a:xfrm>
          <a:off x="15246427" y="63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94245</xdr:rowOff>
    </xdr:from>
    <xdr:to>
      <xdr:col>21</xdr:col>
      <xdr:colOff>161925</xdr:colOff>
      <xdr:row>38</xdr:row>
      <xdr:rowOff>122386</xdr:rowOff>
    </xdr:to>
    <xdr:cxnSp macro="">
      <xdr:nvCxnSpPr>
        <xdr:cNvPr id="497" name="直線コネクタ 496"/>
        <xdr:cNvCxnSpPr/>
      </xdr:nvCxnSpPr>
      <xdr:spPr>
        <a:xfrm flipV="1">
          <a:off x="13703300" y="6609345"/>
          <a:ext cx="889000" cy="2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147397</xdr:rowOff>
    </xdr:from>
    <xdr:ext cx="469744" cy="259045"/>
    <xdr:sp macro="" textlink="">
      <xdr:nvSpPr>
        <xdr:cNvPr id="499" name="テキスト ボックス 498"/>
        <xdr:cNvSpPr txBox="1"/>
      </xdr:nvSpPr>
      <xdr:spPr>
        <a:xfrm>
          <a:off x="14357427" y="666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96719</xdr:rowOff>
    </xdr:from>
    <xdr:to>
      <xdr:col>19</xdr:col>
      <xdr:colOff>644525</xdr:colOff>
      <xdr:row>38</xdr:row>
      <xdr:rowOff>122386</xdr:rowOff>
    </xdr:to>
    <xdr:cxnSp macro="">
      <xdr:nvCxnSpPr>
        <xdr:cNvPr id="500" name="直線コネクタ 499"/>
        <xdr:cNvCxnSpPr/>
      </xdr:nvCxnSpPr>
      <xdr:spPr>
        <a:xfrm>
          <a:off x="12814300" y="6611819"/>
          <a:ext cx="889000" cy="2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155647</xdr:rowOff>
    </xdr:from>
    <xdr:ext cx="534377" cy="259045"/>
    <xdr:sp macro="" textlink="">
      <xdr:nvSpPr>
        <xdr:cNvPr id="502" name="テキスト ボックス 501"/>
        <xdr:cNvSpPr txBox="1"/>
      </xdr:nvSpPr>
      <xdr:spPr>
        <a:xfrm>
          <a:off x="13436111" y="632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140959</xdr:rowOff>
    </xdr:from>
    <xdr:ext cx="469744" cy="259045"/>
    <xdr:sp macro="" textlink="">
      <xdr:nvSpPr>
        <xdr:cNvPr id="504" name="テキスト ボックス 503"/>
        <xdr:cNvSpPr txBox="1"/>
      </xdr:nvSpPr>
      <xdr:spPr>
        <a:xfrm>
          <a:off x="12579427" y="665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169728</xdr:rowOff>
    </xdr:from>
    <xdr:to>
      <xdr:col>23</xdr:col>
      <xdr:colOff>568325</xdr:colOff>
      <xdr:row>38</xdr:row>
      <xdr:rowOff>99878</xdr:rowOff>
    </xdr:to>
    <xdr:sp macro="" textlink="">
      <xdr:nvSpPr>
        <xdr:cNvPr id="510" name="円/楕円 509"/>
        <xdr:cNvSpPr/>
      </xdr:nvSpPr>
      <xdr:spPr>
        <a:xfrm>
          <a:off x="16268700" y="651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129105</xdr:rowOff>
    </xdr:from>
    <xdr:ext cx="534377" cy="259045"/>
    <xdr:sp macro="" textlink="">
      <xdr:nvSpPr>
        <xdr:cNvPr id="511" name="災害復旧事業費該当値テキスト"/>
        <xdr:cNvSpPr txBox="1"/>
      </xdr:nvSpPr>
      <xdr:spPr>
        <a:xfrm>
          <a:off x="16370300" y="630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19,821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63155</xdr:rowOff>
    </xdr:from>
    <xdr:to>
      <xdr:col>22</xdr:col>
      <xdr:colOff>415925</xdr:colOff>
      <xdr:row>38</xdr:row>
      <xdr:rowOff>164755</xdr:rowOff>
    </xdr:to>
    <xdr:sp macro="" textlink="">
      <xdr:nvSpPr>
        <xdr:cNvPr id="512" name="円/楕円 511"/>
        <xdr:cNvSpPr/>
      </xdr:nvSpPr>
      <xdr:spPr>
        <a:xfrm>
          <a:off x="15430500" y="657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155882</xdr:rowOff>
    </xdr:from>
    <xdr:ext cx="469744" cy="259045"/>
    <xdr:sp macro="" textlink="">
      <xdr:nvSpPr>
        <xdr:cNvPr id="513" name="テキスト ボックス 512"/>
        <xdr:cNvSpPr txBox="1"/>
      </xdr:nvSpPr>
      <xdr:spPr>
        <a:xfrm>
          <a:off x="15246427" y="667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43445</xdr:rowOff>
    </xdr:from>
    <xdr:to>
      <xdr:col>21</xdr:col>
      <xdr:colOff>212725</xdr:colOff>
      <xdr:row>38</xdr:row>
      <xdr:rowOff>145045</xdr:rowOff>
    </xdr:to>
    <xdr:sp macro="" textlink="">
      <xdr:nvSpPr>
        <xdr:cNvPr id="514" name="円/楕円 513"/>
        <xdr:cNvSpPr/>
      </xdr:nvSpPr>
      <xdr:spPr>
        <a:xfrm>
          <a:off x="14541500" y="655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161572</xdr:rowOff>
    </xdr:from>
    <xdr:ext cx="469744" cy="259045"/>
    <xdr:sp macro="" textlink="">
      <xdr:nvSpPr>
        <xdr:cNvPr id="515" name="テキスト ボックス 514"/>
        <xdr:cNvSpPr txBox="1"/>
      </xdr:nvSpPr>
      <xdr:spPr>
        <a:xfrm>
          <a:off x="14357427" y="633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71586</xdr:rowOff>
    </xdr:from>
    <xdr:to>
      <xdr:col>20</xdr:col>
      <xdr:colOff>9525</xdr:colOff>
      <xdr:row>39</xdr:row>
      <xdr:rowOff>1736</xdr:rowOff>
    </xdr:to>
    <xdr:sp macro="" textlink="">
      <xdr:nvSpPr>
        <xdr:cNvPr id="516" name="円/楕円 515"/>
        <xdr:cNvSpPr/>
      </xdr:nvSpPr>
      <xdr:spPr>
        <a:xfrm>
          <a:off x="13652500" y="658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164313</xdr:rowOff>
    </xdr:from>
    <xdr:ext cx="469744" cy="259045"/>
    <xdr:sp macro="" textlink="">
      <xdr:nvSpPr>
        <xdr:cNvPr id="517" name="テキスト ボックス 516"/>
        <xdr:cNvSpPr txBox="1"/>
      </xdr:nvSpPr>
      <xdr:spPr>
        <a:xfrm>
          <a:off x="13468427" y="667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45919</xdr:rowOff>
    </xdr:from>
    <xdr:to>
      <xdr:col>18</xdr:col>
      <xdr:colOff>492125</xdr:colOff>
      <xdr:row>38</xdr:row>
      <xdr:rowOff>147519</xdr:rowOff>
    </xdr:to>
    <xdr:sp macro="" textlink="">
      <xdr:nvSpPr>
        <xdr:cNvPr id="518" name="円/楕円 517"/>
        <xdr:cNvSpPr/>
      </xdr:nvSpPr>
      <xdr:spPr>
        <a:xfrm>
          <a:off x="12763500" y="656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164046</xdr:rowOff>
    </xdr:from>
    <xdr:ext cx="469744" cy="259045"/>
    <xdr:sp macro="" textlink="">
      <xdr:nvSpPr>
        <xdr:cNvPr id="519" name="テキスト ボックス 518"/>
        <xdr:cNvSpPr txBox="1"/>
      </xdr:nvSpPr>
      <xdr:spPr>
        <a:xfrm>
          <a:off x="12579427" y="633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98374</xdr:rowOff>
    </xdr:from>
    <xdr:to>
      <xdr:col>23</xdr:col>
      <xdr:colOff>517525</xdr:colOff>
      <xdr:row>75</xdr:row>
      <xdr:rowOff>106370</xdr:rowOff>
    </xdr:to>
    <xdr:cxnSp macro="">
      <xdr:nvCxnSpPr>
        <xdr:cNvPr id="601" name="直線コネクタ 600"/>
        <xdr:cNvCxnSpPr/>
      </xdr:nvCxnSpPr>
      <xdr:spPr>
        <a:xfrm>
          <a:off x="15481300" y="12957124"/>
          <a:ext cx="838200" cy="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100876</xdr:rowOff>
    </xdr:from>
    <xdr:ext cx="599010" cy="259045"/>
    <xdr:sp macro="" textlink="">
      <xdr:nvSpPr>
        <xdr:cNvPr id="602" name="公債費平均値テキスト"/>
        <xdr:cNvSpPr txBox="1"/>
      </xdr:nvSpPr>
      <xdr:spPr>
        <a:xfrm>
          <a:off x="16370300" y="12959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98374</xdr:rowOff>
    </xdr:from>
    <xdr:to>
      <xdr:col>22</xdr:col>
      <xdr:colOff>365125</xdr:colOff>
      <xdr:row>75</xdr:row>
      <xdr:rowOff>150957</xdr:rowOff>
    </xdr:to>
    <xdr:cxnSp macro="">
      <xdr:nvCxnSpPr>
        <xdr:cNvPr id="604" name="直線コネクタ 603"/>
        <xdr:cNvCxnSpPr/>
      </xdr:nvCxnSpPr>
      <xdr:spPr>
        <a:xfrm flipV="1">
          <a:off x="14592300" y="12957124"/>
          <a:ext cx="889000" cy="5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20890</xdr:rowOff>
    </xdr:from>
    <xdr:ext cx="599010" cy="259045"/>
    <xdr:sp macro="" textlink="">
      <xdr:nvSpPr>
        <xdr:cNvPr id="606" name="テキスト ボックス 605"/>
        <xdr:cNvSpPr txBox="1"/>
      </xdr:nvSpPr>
      <xdr:spPr>
        <a:xfrm>
          <a:off x="15181794"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146069</xdr:rowOff>
    </xdr:from>
    <xdr:to>
      <xdr:col>21</xdr:col>
      <xdr:colOff>161925</xdr:colOff>
      <xdr:row>75</xdr:row>
      <xdr:rowOff>150957</xdr:rowOff>
    </xdr:to>
    <xdr:cxnSp macro="">
      <xdr:nvCxnSpPr>
        <xdr:cNvPr id="607" name="直線コネクタ 606"/>
        <xdr:cNvCxnSpPr/>
      </xdr:nvCxnSpPr>
      <xdr:spPr>
        <a:xfrm>
          <a:off x="13703300" y="13004819"/>
          <a:ext cx="889000" cy="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25581</xdr:rowOff>
    </xdr:from>
    <xdr:ext cx="599010" cy="259045"/>
    <xdr:sp macro="" textlink="">
      <xdr:nvSpPr>
        <xdr:cNvPr id="609" name="テキスト ボックス 608"/>
        <xdr:cNvSpPr txBox="1"/>
      </xdr:nvSpPr>
      <xdr:spPr>
        <a:xfrm>
          <a:off x="14292794"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142525</xdr:rowOff>
    </xdr:from>
    <xdr:to>
      <xdr:col>19</xdr:col>
      <xdr:colOff>644525</xdr:colOff>
      <xdr:row>75</xdr:row>
      <xdr:rowOff>146069</xdr:rowOff>
    </xdr:to>
    <xdr:cxnSp macro="">
      <xdr:nvCxnSpPr>
        <xdr:cNvPr id="610" name="直線コネクタ 609"/>
        <xdr:cNvCxnSpPr/>
      </xdr:nvCxnSpPr>
      <xdr:spPr>
        <a:xfrm>
          <a:off x="12814300" y="13001275"/>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41059</xdr:rowOff>
    </xdr:from>
    <xdr:ext cx="599010" cy="259045"/>
    <xdr:sp macro="" textlink="">
      <xdr:nvSpPr>
        <xdr:cNvPr id="612" name="テキスト ボックス 611"/>
        <xdr:cNvSpPr txBox="1"/>
      </xdr:nvSpPr>
      <xdr:spPr>
        <a:xfrm>
          <a:off x="13403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14495</xdr:rowOff>
    </xdr:from>
    <xdr:ext cx="599010" cy="259045"/>
    <xdr:sp macro="" textlink="">
      <xdr:nvSpPr>
        <xdr:cNvPr id="614" name="テキスト ボックス 613"/>
        <xdr:cNvSpPr txBox="1"/>
      </xdr:nvSpPr>
      <xdr:spPr>
        <a:xfrm>
          <a:off x="12514794" y="1270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55570</xdr:rowOff>
    </xdr:from>
    <xdr:to>
      <xdr:col>23</xdr:col>
      <xdr:colOff>568325</xdr:colOff>
      <xdr:row>75</xdr:row>
      <xdr:rowOff>157170</xdr:rowOff>
    </xdr:to>
    <xdr:sp macro="" textlink="">
      <xdr:nvSpPr>
        <xdr:cNvPr id="620" name="円/楕円 619"/>
        <xdr:cNvSpPr/>
      </xdr:nvSpPr>
      <xdr:spPr>
        <a:xfrm>
          <a:off x="16268700" y="1291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78447</xdr:rowOff>
    </xdr:from>
    <xdr:ext cx="599010" cy="259045"/>
    <xdr:sp macro="" textlink="">
      <xdr:nvSpPr>
        <xdr:cNvPr id="621" name="公債費該当値テキスト"/>
        <xdr:cNvSpPr txBox="1"/>
      </xdr:nvSpPr>
      <xdr:spPr>
        <a:xfrm>
          <a:off x="16370300" y="1276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119,790</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47574</xdr:rowOff>
    </xdr:from>
    <xdr:to>
      <xdr:col>22</xdr:col>
      <xdr:colOff>415925</xdr:colOff>
      <xdr:row>75</xdr:row>
      <xdr:rowOff>149174</xdr:rowOff>
    </xdr:to>
    <xdr:sp macro="" textlink="">
      <xdr:nvSpPr>
        <xdr:cNvPr id="622" name="円/楕円 621"/>
        <xdr:cNvSpPr/>
      </xdr:nvSpPr>
      <xdr:spPr>
        <a:xfrm>
          <a:off x="15430500" y="1290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165701</xdr:rowOff>
    </xdr:from>
    <xdr:ext cx="599010" cy="259045"/>
    <xdr:sp macro="" textlink="">
      <xdr:nvSpPr>
        <xdr:cNvPr id="623" name="テキスト ボックス 622"/>
        <xdr:cNvSpPr txBox="1"/>
      </xdr:nvSpPr>
      <xdr:spPr>
        <a:xfrm>
          <a:off x="15181794" y="12681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121,539</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100156</xdr:rowOff>
    </xdr:from>
    <xdr:to>
      <xdr:col>21</xdr:col>
      <xdr:colOff>212725</xdr:colOff>
      <xdr:row>76</xdr:row>
      <xdr:rowOff>30305</xdr:rowOff>
    </xdr:to>
    <xdr:sp macro="" textlink="">
      <xdr:nvSpPr>
        <xdr:cNvPr id="624" name="円/楕円 623"/>
        <xdr:cNvSpPr/>
      </xdr:nvSpPr>
      <xdr:spPr>
        <a:xfrm>
          <a:off x="14541500" y="129589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46833</xdr:rowOff>
    </xdr:from>
    <xdr:ext cx="599010" cy="259045"/>
    <xdr:sp macro="" textlink="">
      <xdr:nvSpPr>
        <xdr:cNvPr id="625" name="テキスト ボックス 624"/>
        <xdr:cNvSpPr txBox="1"/>
      </xdr:nvSpPr>
      <xdr:spPr>
        <a:xfrm>
          <a:off x="14292794" y="12734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110,038</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95269</xdr:rowOff>
    </xdr:from>
    <xdr:to>
      <xdr:col>20</xdr:col>
      <xdr:colOff>9525</xdr:colOff>
      <xdr:row>76</xdr:row>
      <xdr:rowOff>25419</xdr:rowOff>
    </xdr:to>
    <xdr:sp macro="" textlink="">
      <xdr:nvSpPr>
        <xdr:cNvPr id="626" name="円/楕円 625"/>
        <xdr:cNvSpPr/>
      </xdr:nvSpPr>
      <xdr:spPr>
        <a:xfrm>
          <a:off x="13652500" y="129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16546</xdr:rowOff>
    </xdr:from>
    <xdr:ext cx="599010" cy="259045"/>
    <xdr:sp macro="" textlink="">
      <xdr:nvSpPr>
        <xdr:cNvPr id="627" name="テキスト ボックス 626"/>
        <xdr:cNvSpPr txBox="1"/>
      </xdr:nvSpPr>
      <xdr:spPr>
        <a:xfrm>
          <a:off x="13403794" y="13046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111,107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91725</xdr:rowOff>
    </xdr:from>
    <xdr:to>
      <xdr:col>18</xdr:col>
      <xdr:colOff>492125</xdr:colOff>
      <xdr:row>76</xdr:row>
      <xdr:rowOff>21875</xdr:rowOff>
    </xdr:to>
    <xdr:sp macro="" textlink="">
      <xdr:nvSpPr>
        <xdr:cNvPr id="628" name="円/楕円 627"/>
        <xdr:cNvSpPr/>
      </xdr:nvSpPr>
      <xdr:spPr>
        <a:xfrm>
          <a:off x="12763500" y="129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13003</xdr:rowOff>
    </xdr:from>
    <xdr:ext cx="599010" cy="259045"/>
    <xdr:sp macro="" textlink="">
      <xdr:nvSpPr>
        <xdr:cNvPr id="629" name="テキスト ボックス 628"/>
        <xdr:cNvSpPr txBox="1"/>
      </xdr:nvSpPr>
      <xdr:spPr>
        <a:xfrm>
          <a:off x="12514794" y="13043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111,882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22234</xdr:rowOff>
    </xdr:from>
    <xdr:to>
      <xdr:col>23</xdr:col>
      <xdr:colOff>517525</xdr:colOff>
      <xdr:row>98</xdr:row>
      <xdr:rowOff>22428</xdr:rowOff>
    </xdr:to>
    <xdr:cxnSp macro="">
      <xdr:nvCxnSpPr>
        <xdr:cNvPr id="654" name="直線コネクタ 653"/>
        <xdr:cNvCxnSpPr/>
      </xdr:nvCxnSpPr>
      <xdr:spPr>
        <a:xfrm flipV="1">
          <a:off x="15481300" y="16824334"/>
          <a:ext cx="838200" cy="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61685</xdr:rowOff>
    </xdr:from>
    <xdr:ext cx="534377" cy="259045"/>
    <xdr:sp macro="" textlink="">
      <xdr:nvSpPr>
        <xdr:cNvPr id="655" name="積立金平均値テキスト"/>
        <xdr:cNvSpPr txBox="1"/>
      </xdr:nvSpPr>
      <xdr:spPr>
        <a:xfrm>
          <a:off x="16370300" y="16349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22428</xdr:rowOff>
    </xdr:from>
    <xdr:to>
      <xdr:col>22</xdr:col>
      <xdr:colOff>365125</xdr:colOff>
      <xdr:row>98</xdr:row>
      <xdr:rowOff>22766</xdr:rowOff>
    </xdr:to>
    <xdr:cxnSp macro="">
      <xdr:nvCxnSpPr>
        <xdr:cNvPr id="657" name="直線コネクタ 656"/>
        <xdr:cNvCxnSpPr/>
      </xdr:nvCxnSpPr>
      <xdr:spPr>
        <a:xfrm flipV="1">
          <a:off x="14592300" y="16824528"/>
          <a:ext cx="889000" cy="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41074</xdr:rowOff>
    </xdr:from>
    <xdr:ext cx="534377" cy="259045"/>
    <xdr:sp macro="" textlink="">
      <xdr:nvSpPr>
        <xdr:cNvPr id="659" name="テキスト ボックス 658"/>
        <xdr:cNvSpPr txBox="1"/>
      </xdr:nvSpPr>
      <xdr:spPr>
        <a:xfrm>
          <a:off x="15214111" y="1632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22766</xdr:rowOff>
    </xdr:from>
    <xdr:to>
      <xdr:col>21</xdr:col>
      <xdr:colOff>161925</xdr:colOff>
      <xdr:row>98</xdr:row>
      <xdr:rowOff>22788</xdr:rowOff>
    </xdr:to>
    <xdr:cxnSp macro="">
      <xdr:nvCxnSpPr>
        <xdr:cNvPr id="660" name="直線コネクタ 659"/>
        <xdr:cNvCxnSpPr/>
      </xdr:nvCxnSpPr>
      <xdr:spPr>
        <a:xfrm flipV="1">
          <a:off x="13703300" y="16824866"/>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119290</xdr:rowOff>
    </xdr:from>
    <xdr:ext cx="534377" cy="259045"/>
    <xdr:sp macro="" textlink="">
      <xdr:nvSpPr>
        <xdr:cNvPr id="662" name="テキスト ボックス 661"/>
        <xdr:cNvSpPr txBox="1"/>
      </xdr:nvSpPr>
      <xdr:spPr>
        <a:xfrm>
          <a:off x="14325111" y="162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22147</xdr:rowOff>
    </xdr:from>
    <xdr:to>
      <xdr:col>19</xdr:col>
      <xdr:colOff>644525</xdr:colOff>
      <xdr:row>98</xdr:row>
      <xdr:rowOff>22788</xdr:rowOff>
    </xdr:to>
    <xdr:cxnSp macro="">
      <xdr:nvCxnSpPr>
        <xdr:cNvPr id="663" name="直線コネクタ 662"/>
        <xdr:cNvCxnSpPr/>
      </xdr:nvCxnSpPr>
      <xdr:spPr>
        <a:xfrm>
          <a:off x="12814300" y="16824247"/>
          <a:ext cx="889000" cy="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154906</xdr:rowOff>
    </xdr:from>
    <xdr:ext cx="534377" cy="259045"/>
    <xdr:sp macro="" textlink="">
      <xdr:nvSpPr>
        <xdr:cNvPr id="665" name="テキスト ボックス 664"/>
        <xdr:cNvSpPr txBox="1"/>
      </xdr:nvSpPr>
      <xdr:spPr>
        <a:xfrm>
          <a:off x="13436111" y="162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161073</xdr:rowOff>
    </xdr:from>
    <xdr:ext cx="534377" cy="259045"/>
    <xdr:sp macro="" textlink="">
      <xdr:nvSpPr>
        <xdr:cNvPr id="667" name="テキスト ボックス 666"/>
        <xdr:cNvSpPr txBox="1"/>
      </xdr:nvSpPr>
      <xdr:spPr>
        <a:xfrm>
          <a:off x="12547111" y="162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142884</xdr:rowOff>
    </xdr:from>
    <xdr:to>
      <xdr:col>23</xdr:col>
      <xdr:colOff>568325</xdr:colOff>
      <xdr:row>98</xdr:row>
      <xdr:rowOff>73034</xdr:rowOff>
    </xdr:to>
    <xdr:sp macro="" textlink="">
      <xdr:nvSpPr>
        <xdr:cNvPr id="673" name="円/楕円 672"/>
        <xdr:cNvSpPr/>
      </xdr:nvSpPr>
      <xdr:spPr>
        <a:xfrm>
          <a:off x="16268700" y="1677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57811</xdr:rowOff>
    </xdr:from>
    <xdr:ext cx="378565" cy="259045"/>
    <xdr:sp macro="" textlink="">
      <xdr:nvSpPr>
        <xdr:cNvPr id="674" name="積立金該当値テキスト"/>
        <xdr:cNvSpPr txBox="1"/>
      </xdr:nvSpPr>
      <xdr:spPr>
        <a:xfrm>
          <a:off x="16370300" y="16688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143078</xdr:rowOff>
    </xdr:from>
    <xdr:to>
      <xdr:col>22</xdr:col>
      <xdr:colOff>415925</xdr:colOff>
      <xdr:row>98</xdr:row>
      <xdr:rowOff>73228</xdr:rowOff>
    </xdr:to>
    <xdr:sp macro="" textlink="">
      <xdr:nvSpPr>
        <xdr:cNvPr id="675" name="円/楕円 674"/>
        <xdr:cNvSpPr/>
      </xdr:nvSpPr>
      <xdr:spPr>
        <a:xfrm>
          <a:off x="15430500" y="1677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98</xdr:row>
      <xdr:rowOff>64355</xdr:rowOff>
    </xdr:from>
    <xdr:ext cx="378565" cy="259045"/>
    <xdr:sp macro="" textlink="">
      <xdr:nvSpPr>
        <xdr:cNvPr id="676" name="テキスト ボックス 675"/>
        <xdr:cNvSpPr txBox="1"/>
      </xdr:nvSpPr>
      <xdr:spPr>
        <a:xfrm>
          <a:off x="15292017" y="16866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143416</xdr:rowOff>
    </xdr:from>
    <xdr:to>
      <xdr:col>21</xdr:col>
      <xdr:colOff>212725</xdr:colOff>
      <xdr:row>98</xdr:row>
      <xdr:rowOff>73566</xdr:rowOff>
    </xdr:to>
    <xdr:sp macro="" textlink="">
      <xdr:nvSpPr>
        <xdr:cNvPr id="677" name="円/楕円 676"/>
        <xdr:cNvSpPr/>
      </xdr:nvSpPr>
      <xdr:spPr>
        <a:xfrm>
          <a:off x="14541500" y="167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98</xdr:row>
      <xdr:rowOff>64693</xdr:rowOff>
    </xdr:from>
    <xdr:ext cx="378565" cy="259045"/>
    <xdr:sp macro="" textlink="">
      <xdr:nvSpPr>
        <xdr:cNvPr id="678" name="テキスト ボックス 677"/>
        <xdr:cNvSpPr txBox="1"/>
      </xdr:nvSpPr>
      <xdr:spPr>
        <a:xfrm>
          <a:off x="14403017" y="16866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143438</xdr:rowOff>
    </xdr:from>
    <xdr:to>
      <xdr:col>20</xdr:col>
      <xdr:colOff>9525</xdr:colOff>
      <xdr:row>98</xdr:row>
      <xdr:rowOff>73588</xdr:rowOff>
    </xdr:to>
    <xdr:sp macro="" textlink="">
      <xdr:nvSpPr>
        <xdr:cNvPr id="679" name="円/楕円 678"/>
        <xdr:cNvSpPr/>
      </xdr:nvSpPr>
      <xdr:spPr>
        <a:xfrm>
          <a:off x="13652500" y="1677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98</xdr:row>
      <xdr:rowOff>64715</xdr:rowOff>
    </xdr:from>
    <xdr:ext cx="378565" cy="259045"/>
    <xdr:sp macro="" textlink="">
      <xdr:nvSpPr>
        <xdr:cNvPr id="680" name="テキスト ボックス 679"/>
        <xdr:cNvSpPr txBox="1"/>
      </xdr:nvSpPr>
      <xdr:spPr>
        <a:xfrm>
          <a:off x="13514017" y="16866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142797</xdr:rowOff>
    </xdr:from>
    <xdr:to>
      <xdr:col>18</xdr:col>
      <xdr:colOff>492125</xdr:colOff>
      <xdr:row>98</xdr:row>
      <xdr:rowOff>72947</xdr:rowOff>
    </xdr:to>
    <xdr:sp macro="" textlink="">
      <xdr:nvSpPr>
        <xdr:cNvPr id="681" name="円/楕円 680"/>
        <xdr:cNvSpPr/>
      </xdr:nvSpPr>
      <xdr:spPr>
        <a:xfrm>
          <a:off x="12763500" y="1677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98</xdr:row>
      <xdr:rowOff>64074</xdr:rowOff>
    </xdr:from>
    <xdr:ext cx="378565" cy="259045"/>
    <xdr:sp macro="" textlink="">
      <xdr:nvSpPr>
        <xdr:cNvPr id="682" name="テキスト ボックス 681"/>
        <xdr:cNvSpPr txBox="1"/>
      </xdr:nvSpPr>
      <xdr:spPr>
        <a:xfrm>
          <a:off x="12625017" y="16866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98617</xdr:rowOff>
    </xdr:from>
    <xdr:to>
      <xdr:col>32</xdr:col>
      <xdr:colOff>187325</xdr:colOff>
      <xdr:row>39</xdr:row>
      <xdr:rowOff>98617</xdr:rowOff>
    </xdr:to>
    <xdr:cxnSp macro="">
      <xdr:nvCxnSpPr>
        <xdr:cNvPr id="713" name="直線コネクタ 712"/>
        <xdr:cNvCxnSpPr/>
      </xdr:nvCxnSpPr>
      <xdr:spPr>
        <a:xfrm>
          <a:off x="21323300" y="6785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145414</xdr:rowOff>
    </xdr:from>
    <xdr:ext cx="469744" cy="259045"/>
    <xdr:sp macro="" textlink="">
      <xdr:nvSpPr>
        <xdr:cNvPr id="714" name="投資及び出資金平均値テキスト"/>
        <xdr:cNvSpPr txBox="1"/>
      </xdr:nvSpPr>
      <xdr:spPr>
        <a:xfrm>
          <a:off x="22212300" y="648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98617</xdr:rowOff>
    </xdr:from>
    <xdr:to>
      <xdr:col>31</xdr:col>
      <xdr:colOff>34925</xdr:colOff>
      <xdr:row>39</xdr:row>
      <xdr:rowOff>98617</xdr:rowOff>
    </xdr:to>
    <xdr:cxnSp macro="">
      <xdr:nvCxnSpPr>
        <xdr:cNvPr id="716" name="直線コネクタ 715"/>
        <xdr:cNvCxnSpPr/>
      </xdr:nvCxnSpPr>
      <xdr:spPr>
        <a:xfrm>
          <a:off x="20434300" y="6785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20914</xdr:rowOff>
    </xdr:from>
    <xdr:ext cx="469744" cy="259045"/>
    <xdr:sp macro="" textlink="">
      <xdr:nvSpPr>
        <xdr:cNvPr id="718" name="テキスト ボックス 717"/>
        <xdr:cNvSpPr txBox="1"/>
      </xdr:nvSpPr>
      <xdr:spPr>
        <a:xfrm>
          <a:off x="21088427"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98617</xdr:rowOff>
    </xdr:from>
    <xdr:to>
      <xdr:col>29</xdr:col>
      <xdr:colOff>517525</xdr:colOff>
      <xdr:row>39</xdr:row>
      <xdr:rowOff>98617</xdr:rowOff>
    </xdr:to>
    <xdr:cxnSp macro="">
      <xdr:nvCxnSpPr>
        <xdr:cNvPr id="719" name="直線コネクタ 718"/>
        <xdr:cNvCxnSpPr/>
      </xdr:nvCxnSpPr>
      <xdr:spPr>
        <a:xfrm>
          <a:off x="19545300" y="6785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80024</xdr:rowOff>
    </xdr:from>
    <xdr:ext cx="469744" cy="259045"/>
    <xdr:sp macro="" textlink="">
      <xdr:nvSpPr>
        <xdr:cNvPr id="721" name="テキスト ボックス 720"/>
        <xdr:cNvSpPr txBox="1"/>
      </xdr:nvSpPr>
      <xdr:spPr>
        <a:xfrm>
          <a:off x="20199427" y="642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98617</xdr:rowOff>
    </xdr:from>
    <xdr:to>
      <xdr:col>28</xdr:col>
      <xdr:colOff>314325</xdr:colOff>
      <xdr:row>39</xdr:row>
      <xdr:rowOff>98617</xdr:rowOff>
    </xdr:to>
    <xdr:cxnSp macro="">
      <xdr:nvCxnSpPr>
        <xdr:cNvPr id="722" name="直線コネクタ 721"/>
        <xdr:cNvCxnSpPr/>
      </xdr:nvCxnSpPr>
      <xdr:spPr>
        <a:xfrm>
          <a:off x="18656300" y="6785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87600</xdr:rowOff>
    </xdr:from>
    <xdr:ext cx="469744" cy="259045"/>
    <xdr:sp macro="" textlink="">
      <xdr:nvSpPr>
        <xdr:cNvPr id="724" name="テキスト ボックス 723"/>
        <xdr:cNvSpPr txBox="1"/>
      </xdr:nvSpPr>
      <xdr:spPr>
        <a:xfrm>
          <a:off x="19310427" y="643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90767</xdr:rowOff>
    </xdr:from>
    <xdr:ext cx="469744" cy="259045"/>
    <xdr:sp macro="" textlink="">
      <xdr:nvSpPr>
        <xdr:cNvPr id="726" name="テキスト ボックス 725"/>
        <xdr:cNvSpPr txBox="1"/>
      </xdr:nvSpPr>
      <xdr:spPr>
        <a:xfrm>
          <a:off x="18421427" y="643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47817</xdr:rowOff>
    </xdr:from>
    <xdr:to>
      <xdr:col>32</xdr:col>
      <xdr:colOff>238125</xdr:colOff>
      <xdr:row>39</xdr:row>
      <xdr:rowOff>149417</xdr:rowOff>
    </xdr:to>
    <xdr:sp macro="" textlink="">
      <xdr:nvSpPr>
        <xdr:cNvPr id="732" name="円/楕円 731"/>
        <xdr:cNvSpPr/>
      </xdr:nvSpPr>
      <xdr:spPr>
        <a:xfrm>
          <a:off x="22110700" y="673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134194</xdr:rowOff>
    </xdr:from>
    <xdr:ext cx="249299" cy="259045"/>
    <xdr:sp macro="" textlink="">
      <xdr:nvSpPr>
        <xdr:cNvPr id="733" name="投資及び出資金該当値テキスト"/>
        <xdr:cNvSpPr txBox="1"/>
      </xdr:nvSpPr>
      <xdr:spPr>
        <a:xfrm>
          <a:off x="22212300" y="6649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47817</xdr:rowOff>
    </xdr:from>
    <xdr:to>
      <xdr:col>31</xdr:col>
      <xdr:colOff>85725</xdr:colOff>
      <xdr:row>39</xdr:row>
      <xdr:rowOff>149417</xdr:rowOff>
    </xdr:to>
    <xdr:sp macro="" textlink="">
      <xdr:nvSpPr>
        <xdr:cNvPr id="734" name="円/楕円 733"/>
        <xdr:cNvSpPr/>
      </xdr:nvSpPr>
      <xdr:spPr>
        <a:xfrm>
          <a:off x="21272500" y="673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140544</xdr:rowOff>
    </xdr:from>
    <xdr:ext cx="249299" cy="259045"/>
    <xdr:sp macro="" textlink="">
      <xdr:nvSpPr>
        <xdr:cNvPr id="735" name="テキスト ボックス 734"/>
        <xdr:cNvSpPr txBox="1"/>
      </xdr:nvSpPr>
      <xdr:spPr>
        <a:xfrm>
          <a:off x="21198649" y="6827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47817</xdr:rowOff>
    </xdr:from>
    <xdr:to>
      <xdr:col>29</xdr:col>
      <xdr:colOff>568325</xdr:colOff>
      <xdr:row>39</xdr:row>
      <xdr:rowOff>149417</xdr:rowOff>
    </xdr:to>
    <xdr:sp macro="" textlink="">
      <xdr:nvSpPr>
        <xdr:cNvPr id="736" name="円/楕円 735"/>
        <xdr:cNvSpPr/>
      </xdr:nvSpPr>
      <xdr:spPr>
        <a:xfrm>
          <a:off x="20383500" y="673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140544</xdr:rowOff>
    </xdr:from>
    <xdr:ext cx="249299" cy="259045"/>
    <xdr:sp macro="" textlink="">
      <xdr:nvSpPr>
        <xdr:cNvPr id="737" name="テキスト ボックス 736"/>
        <xdr:cNvSpPr txBox="1"/>
      </xdr:nvSpPr>
      <xdr:spPr>
        <a:xfrm>
          <a:off x="20309649" y="6827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47817</xdr:rowOff>
    </xdr:from>
    <xdr:to>
      <xdr:col>28</xdr:col>
      <xdr:colOff>365125</xdr:colOff>
      <xdr:row>39</xdr:row>
      <xdr:rowOff>149417</xdr:rowOff>
    </xdr:to>
    <xdr:sp macro="" textlink="">
      <xdr:nvSpPr>
        <xdr:cNvPr id="738" name="円/楕円 737"/>
        <xdr:cNvSpPr/>
      </xdr:nvSpPr>
      <xdr:spPr>
        <a:xfrm>
          <a:off x="19494500" y="673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140544</xdr:rowOff>
    </xdr:from>
    <xdr:ext cx="249299" cy="259045"/>
    <xdr:sp macro="" textlink="">
      <xdr:nvSpPr>
        <xdr:cNvPr id="739" name="テキスト ボックス 738"/>
        <xdr:cNvSpPr txBox="1"/>
      </xdr:nvSpPr>
      <xdr:spPr>
        <a:xfrm>
          <a:off x="19420649" y="6827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47817</xdr:rowOff>
    </xdr:from>
    <xdr:to>
      <xdr:col>27</xdr:col>
      <xdr:colOff>161925</xdr:colOff>
      <xdr:row>39</xdr:row>
      <xdr:rowOff>149417</xdr:rowOff>
    </xdr:to>
    <xdr:sp macro="" textlink="">
      <xdr:nvSpPr>
        <xdr:cNvPr id="740" name="円/楕円 739"/>
        <xdr:cNvSpPr/>
      </xdr:nvSpPr>
      <xdr:spPr>
        <a:xfrm>
          <a:off x="18605500" y="673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140544</xdr:rowOff>
    </xdr:from>
    <xdr:ext cx="249299" cy="259045"/>
    <xdr:sp macro="" textlink="">
      <xdr:nvSpPr>
        <xdr:cNvPr id="741" name="テキスト ボックス 740"/>
        <xdr:cNvSpPr txBox="1"/>
      </xdr:nvSpPr>
      <xdr:spPr>
        <a:xfrm>
          <a:off x="18531649" y="6827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14908</xdr:rowOff>
    </xdr:from>
    <xdr:to>
      <xdr:col>32</xdr:col>
      <xdr:colOff>187325</xdr:colOff>
      <xdr:row>58</xdr:row>
      <xdr:rowOff>20508</xdr:rowOff>
    </xdr:to>
    <xdr:cxnSp macro="">
      <xdr:nvCxnSpPr>
        <xdr:cNvPr id="768" name="直線コネクタ 767"/>
        <xdr:cNvCxnSpPr/>
      </xdr:nvCxnSpPr>
      <xdr:spPr>
        <a:xfrm flipV="1">
          <a:off x="21323300" y="9959008"/>
          <a:ext cx="838200" cy="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115698</xdr:rowOff>
    </xdr:from>
    <xdr:ext cx="469744" cy="259045"/>
    <xdr:sp macro="" textlink="">
      <xdr:nvSpPr>
        <xdr:cNvPr id="769" name="貸付金平均値テキスト"/>
        <xdr:cNvSpPr txBox="1"/>
      </xdr:nvSpPr>
      <xdr:spPr>
        <a:xfrm>
          <a:off x="22212300" y="9888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20508</xdr:rowOff>
    </xdr:from>
    <xdr:to>
      <xdr:col>31</xdr:col>
      <xdr:colOff>34925</xdr:colOff>
      <xdr:row>58</xdr:row>
      <xdr:rowOff>53380</xdr:rowOff>
    </xdr:to>
    <xdr:cxnSp macro="">
      <xdr:nvCxnSpPr>
        <xdr:cNvPr id="771" name="直線コネクタ 770"/>
        <xdr:cNvCxnSpPr/>
      </xdr:nvCxnSpPr>
      <xdr:spPr>
        <a:xfrm flipV="1">
          <a:off x="20434300" y="9964608"/>
          <a:ext cx="889000" cy="3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71719</xdr:rowOff>
    </xdr:from>
    <xdr:ext cx="469744" cy="259045"/>
    <xdr:sp macro="" textlink="">
      <xdr:nvSpPr>
        <xdr:cNvPr id="773" name="テキスト ボックス 772"/>
        <xdr:cNvSpPr txBox="1"/>
      </xdr:nvSpPr>
      <xdr:spPr>
        <a:xfrm>
          <a:off x="21088427" y="96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33515</xdr:rowOff>
    </xdr:from>
    <xdr:to>
      <xdr:col>29</xdr:col>
      <xdr:colOff>517525</xdr:colOff>
      <xdr:row>58</xdr:row>
      <xdr:rowOff>53380</xdr:rowOff>
    </xdr:to>
    <xdr:cxnSp macro="">
      <xdr:nvCxnSpPr>
        <xdr:cNvPr id="774" name="直線コネクタ 773"/>
        <xdr:cNvCxnSpPr/>
      </xdr:nvCxnSpPr>
      <xdr:spPr>
        <a:xfrm>
          <a:off x="19545300" y="9977615"/>
          <a:ext cx="889000" cy="1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85937</xdr:rowOff>
    </xdr:from>
    <xdr:ext cx="469744" cy="259045"/>
    <xdr:sp macro="" textlink="">
      <xdr:nvSpPr>
        <xdr:cNvPr id="776" name="テキスト ボックス 775"/>
        <xdr:cNvSpPr txBox="1"/>
      </xdr:nvSpPr>
      <xdr:spPr>
        <a:xfrm>
          <a:off x="20199427" y="96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14222</xdr:rowOff>
    </xdr:from>
    <xdr:to>
      <xdr:col>28</xdr:col>
      <xdr:colOff>314325</xdr:colOff>
      <xdr:row>58</xdr:row>
      <xdr:rowOff>33515</xdr:rowOff>
    </xdr:to>
    <xdr:cxnSp macro="">
      <xdr:nvCxnSpPr>
        <xdr:cNvPr id="777" name="直線コネクタ 776"/>
        <xdr:cNvCxnSpPr/>
      </xdr:nvCxnSpPr>
      <xdr:spPr>
        <a:xfrm>
          <a:off x="18656300" y="9958322"/>
          <a:ext cx="889000" cy="1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77319</xdr:rowOff>
    </xdr:from>
    <xdr:ext cx="469744" cy="259045"/>
    <xdr:sp macro="" textlink="">
      <xdr:nvSpPr>
        <xdr:cNvPr id="779" name="テキスト ボックス 778"/>
        <xdr:cNvSpPr txBox="1"/>
      </xdr:nvSpPr>
      <xdr:spPr>
        <a:xfrm>
          <a:off x="19310427" y="96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74027</xdr:rowOff>
    </xdr:from>
    <xdr:ext cx="469744" cy="259045"/>
    <xdr:sp macro="" textlink="">
      <xdr:nvSpPr>
        <xdr:cNvPr id="781" name="テキスト ボックス 780"/>
        <xdr:cNvSpPr txBox="1"/>
      </xdr:nvSpPr>
      <xdr:spPr>
        <a:xfrm>
          <a:off x="18421427" y="967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135558</xdr:rowOff>
    </xdr:from>
    <xdr:to>
      <xdr:col>32</xdr:col>
      <xdr:colOff>238125</xdr:colOff>
      <xdr:row>58</xdr:row>
      <xdr:rowOff>65708</xdr:rowOff>
    </xdr:to>
    <xdr:sp macro="" textlink="">
      <xdr:nvSpPr>
        <xdr:cNvPr id="787" name="円/楕円 786"/>
        <xdr:cNvSpPr/>
      </xdr:nvSpPr>
      <xdr:spPr>
        <a:xfrm>
          <a:off x="22110700" y="990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94935</xdr:rowOff>
    </xdr:from>
    <xdr:ext cx="469744" cy="259045"/>
    <xdr:sp macro="" textlink="">
      <xdr:nvSpPr>
        <xdr:cNvPr id="788" name="貸付金該当値テキスト"/>
        <xdr:cNvSpPr txBox="1"/>
      </xdr:nvSpPr>
      <xdr:spPr>
        <a:xfrm>
          <a:off x="22212300" y="969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5,459</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141158</xdr:rowOff>
    </xdr:from>
    <xdr:to>
      <xdr:col>31</xdr:col>
      <xdr:colOff>85725</xdr:colOff>
      <xdr:row>58</xdr:row>
      <xdr:rowOff>71308</xdr:rowOff>
    </xdr:to>
    <xdr:sp macro="" textlink="">
      <xdr:nvSpPr>
        <xdr:cNvPr id="789" name="円/楕円 788"/>
        <xdr:cNvSpPr/>
      </xdr:nvSpPr>
      <xdr:spPr>
        <a:xfrm>
          <a:off x="21272500" y="991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62435</xdr:rowOff>
    </xdr:from>
    <xdr:ext cx="469744" cy="259045"/>
    <xdr:sp macro="" textlink="">
      <xdr:nvSpPr>
        <xdr:cNvPr id="790" name="テキスト ボックス 789"/>
        <xdr:cNvSpPr txBox="1"/>
      </xdr:nvSpPr>
      <xdr:spPr>
        <a:xfrm>
          <a:off x="21088427" y="10006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2580</xdr:rowOff>
    </xdr:from>
    <xdr:to>
      <xdr:col>29</xdr:col>
      <xdr:colOff>568325</xdr:colOff>
      <xdr:row>58</xdr:row>
      <xdr:rowOff>104180</xdr:rowOff>
    </xdr:to>
    <xdr:sp macro="" textlink="">
      <xdr:nvSpPr>
        <xdr:cNvPr id="791" name="円/楕円 790"/>
        <xdr:cNvSpPr/>
      </xdr:nvSpPr>
      <xdr:spPr>
        <a:xfrm>
          <a:off x="20383500" y="994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95307</xdr:rowOff>
    </xdr:from>
    <xdr:ext cx="469744" cy="259045"/>
    <xdr:sp macro="" textlink="">
      <xdr:nvSpPr>
        <xdr:cNvPr id="792" name="テキスト ボックス 791"/>
        <xdr:cNvSpPr txBox="1"/>
      </xdr:nvSpPr>
      <xdr:spPr>
        <a:xfrm>
          <a:off x="20199427" y="1003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3,776</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154165</xdr:rowOff>
    </xdr:from>
    <xdr:to>
      <xdr:col>28</xdr:col>
      <xdr:colOff>365125</xdr:colOff>
      <xdr:row>58</xdr:row>
      <xdr:rowOff>84315</xdr:rowOff>
    </xdr:to>
    <xdr:sp macro="" textlink="">
      <xdr:nvSpPr>
        <xdr:cNvPr id="793" name="円/楕円 792"/>
        <xdr:cNvSpPr/>
      </xdr:nvSpPr>
      <xdr:spPr>
        <a:xfrm>
          <a:off x="19494500" y="992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75442</xdr:rowOff>
    </xdr:from>
    <xdr:ext cx="469744" cy="259045"/>
    <xdr:sp macro="" textlink="">
      <xdr:nvSpPr>
        <xdr:cNvPr id="794" name="テキスト ボックス 793"/>
        <xdr:cNvSpPr txBox="1"/>
      </xdr:nvSpPr>
      <xdr:spPr>
        <a:xfrm>
          <a:off x="19310427" y="1001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4,645</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134872</xdr:rowOff>
    </xdr:from>
    <xdr:to>
      <xdr:col>27</xdr:col>
      <xdr:colOff>161925</xdr:colOff>
      <xdr:row>58</xdr:row>
      <xdr:rowOff>65022</xdr:rowOff>
    </xdr:to>
    <xdr:sp macro="" textlink="">
      <xdr:nvSpPr>
        <xdr:cNvPr id="795" name="円/楕円 794"/>
        <xdr:cNvSpPr/>
      </xdr:nvSpPr>
      <xdr:spPr>
        <a:xfrm>
          <a:off x="18605500" y="990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56149</xdr:rowOff>
    </xdr:from>
    <xdr:ext cx="469744" cy="259045"/>
    <xdr:sp macro="" textlink="">
      <xdr:nvSpPr>
        <xdr:cNvPr id="796" name="テキスト ボックス 795"/>
        <xdr:cNvSpPr txBox="1"/>
      </xdr:nvSpPr>
      <xdr:spPr>
        <a:xfrm>
          <a:off x="18421427" y="1000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52,518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169066</xdr:rowOff>
    </xdr:from>
    <xdr:to>
      <xdr:col>32</xdr:col>
      <xdr:colOff>187325</xdr:colOff>
      <xdr:row>76</xdr:row>
      <xdr:rowOff>17332</xdr:rowOff>
    </xdr:to>
    <xdr:cxnSp macro="">
      <xdr:nvCxnSpPr>
        <xdr:cNvPr id="829" name="直線コネクタ 828"/>
        <xdr:cNvCxnSpPr/>
      </xdr:nvCxnSpPr>
      <xdr:spPr>
        <a:xfrm>
          <a:off x="21323300" y="13027816"/>
          <a:ext cx="838200" cy="1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31357</xdr:rowOff>
    </xdr:from>
    <xdr:ext cx="534377" cy="259045"/>
    <xdr:sp macro="" textlink="">
      <xdr:nvSpPr>
        <xdr:cNvPr id="830" name="繰出金平均値テキスト"/>
        <xdr:cNvSpPr txBox="1"/>
      </xdr:nvSpPr>
      <xdr:spPr>
        <a:xfrm>
          <a:off x="22212300" y="12718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169066</xdr:rowOff>
    </xdr:from>
    <xdr:to>
      <xdr:col>31</xdr:col>
      <xdr:colOff>34925</xdr:colOff>
      <xdr:row>76</xdr:row>
      <xdr:rowOff>19141</xdr:rowOff>
    </xdr:to>
    <xdr:cxnSp macro="">
      <xdr:nvCxnSpPr>
        <xdr:cNvPr id="832" name="直線コネクタ 831"/>
        <xdr:cNvCxnSpPr/>
      </xdr:nvCxnSpPr>
      <xdr:spPr>
        <a:xfrm flipV="1">
          <a:off x="20434300" y="13027816"/>
          <a:ext cx="889000" cy="2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122273</xdr:rowOff>
    </xdr:from>
    <xdr:ext cx="534377" cy="259045"/>
    <xdr:sp macro="" textlink="">
      <xdr:nvSpPr>
        <xdr:cNvPr id="834" name="テキスト ボックス 833"/>
        <xdr:cNvSpPr txBox="1"/>
      </xdr:nvSpPr>
      <xdr:spPr>
        <a:xfrm>
          <a:off x="21056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4645</xdr:rowOff>
    </xdr:from>
    <xdr:to>
      <xdr:col>29</xdr:col>
      <xdr:colOff>517525</xdr:colOff>
      <xdr:row>76</xdr:row>
      <xdr:rowOff>19141</xdr:rowOff>
    </xdr:to>
    <xdr:cxnSp macro="">
      <xdr:nvCxnSpPr>
        <xdr:cNvPr id="835" name="直線コネクタ 834"/>
        <xdr:cNvCxnSpPr/>
      </xdr:nvCxnSpPr>
      <xdr:spPr>
        <a:xfrm>
          <a:off x="19545300" y="13034845"/>
          <a:ext cx="889000" cy="1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145095</xdr:rowOff>
    </xdr:from>
    <xdr:ext cx="534377" cy="259045"/>
    <xdr:sp macro="" textlink="">
      <xdr:nvSpPr>
        <xdr:cNvPr id="837" name="テキスト ボックス 836"/>
        <xdr:cNvSpPr txBox="1"/>
      </xdr:nvSpPr>
      <xdr:spPr>
        <a:xfrm>
          <a:off x="20167111" y="126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4645</xdr:rowOff>
    </xdr:from>
    <xdr:to>
      <xdr:col>28</xdr:col>
      <xdr:colOff>314325</xdr:colOff>
      <xdr:row>76</xdr:row>
      <xdr:rowOff>69281</xdr:rowOff>
    </xdr:to>
    <xdr:cxnSp macro="">
      <xdr:nvCxnSpPr>
        <xdr:cNvPr id="838" name="直線コネクタ 837"/>
        <xdr:cNvCxnSpPr/>
      </xdr:nvCxnSpPr>
      <xdr:spPr>
        <a:xfrm flipV="1">
          <a:off x="18656300" y="13034845"/>
          <a:ext cx="889000" cy="6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166384</xdr:rowOff>
    </xdr:from>
    <xdr:ext cx="534377" cy="259045"/>
    <xdr:sp macro="" textlink="">
      <xdr:nvSpPr>
        <xdr:cNvPr id="840" name="テキスト ボックス 839"/>
        <xdr:cNvSpPr txBox="1"/>
      </xdr:nvSpPr>
      <xdr:spPr>
        <a:xfrm>
          <a:off x="19278111" y="1268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11555</xdr:rowOff>
    </xdr:from>
    <xdr:ext cx="534377" cy="259045"/>
    <xdr:sp macro="" textlink="">
      <xdr:nvSpPr>
        <xdr:cNvPr id="842" name="テキスト ボックス 841"/>
        <xdr:cNvSpPr txBox="1"/>
      </xdr:nvSpPr>
      <xdr:spPr>
        <a:xfrm>
          <a:off x="18389111" y="1269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137982</xdr:rowOff>
    </xdr:from>
    <xdr:to>
      <xdr:col>32</xdr:col>
      <xdr:colOff>238125</xdr:colOff>
      <xdr:row>76</xdr:row>
      <xdr:rowOff>68132</xdr:rowOff>
    </xdr:to>
    <xdr:sp macro="" textlink="">
      <xdr:nvSpPr>
        <xdr:cNvPr id="848" name="円/楕円 847"/>
        <xdr:cNvSpPr/>
      </xdr:nvSpPr>
      <xdr:spPr>
        <a:xfrm>
          <a:off x="22110700" y="1299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116409</xdr:rowOff>
    </xdr:from>
    <xdr:ext cx="534377" cy="259045"/>
    <xdr:sp macro="" textlink="">
      <xdr:nvSpPr>
        <xdr:cNvPr id="849" name="繰出金該当値テキスト"/>
        <xdr:cNvSpPr txBox="1"/>
      </xdr:nvSpPr>
      <xdr:spPr>
        <a:xfrm>
          <a:off x="22212300" y="1297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66,847</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118266</xdr:rowOff>
    </xdr:from>
    <xdr:to>
      <xdr:col>31</xdr:col>
      <xdr:colOff>85725</xdr:colOff>
      <xdr:row>76</xdr:row>
      <xdr:rowOff>48416</xdr:rowOff>
    </xdr:to>
    <xdr:sp macro="" textlink="">
      <xdr:nvSpPr>
        <xdr:cNvPr id="850" name="円/楕円 849"/>
        <xdr:cNvSpPr/>
      </xdr:nvSpPr>
      <xdr:spPr>
        <a:xfrm>
          <a:off x="21272500" y="129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39543</xdr:rowOff>
    </xdr:from>
    <xdr:ext cx="534377" cy="259045"/>
    <xdr:sp macro="" textlink="">
      <xdr:nvSpPr>
        <xdr:cNvPr id="851" name="テキスト ボックス 850"/>
        <xdr:cNvSpPr txBox="1"/>
      </xdr:nvSpPr>
      <xdr:spPr>
        <a:xfrm>
          <a:off x="21056111" y="1306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68,917</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139792</xdr:rowOff>
    </xdr:from>
    <xdr:to>
      <xdr:col>29</xdr:col>
      <xdr:colOff>568325</xdr:colOff>
      <xdr:row>76</xdr:row>
      <xdr:rowOff>69943</xdr:rowOff>
    </xdr:to>
    <xdr:sp macro="" textlink="">
      <xdr:nvSpPr>
        <xdr:cNvPr id="852" name="円/楕円 851"/>
        <xdr:cNvSpPr/>
      </xdr:nvSpPr>
      <xdr:spPr>
        <a:xfrm>
          <a:off x="20383500" y="129985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61068</xdr:rowOff>
    </xdr:from>
    <xdr:ext cx="534377" cy="259045"/>
    <xdr:sp macro="" textlink="">
      <xdr:nvSpPr>
        <xdr:cNvPr id="853" name="テキスト ボックス 852"/>
        <xdr:cNvSpPr txBox="1"/>
      </xdr:nvSpPr>
      <xdr:spPr>
        <a:xfrm>
          <a:off x="20167111" y="1309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66,657</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125295</xdr:rowOff>
    </xdr:from>
    <xdr:to>
      <xdr:col>28</xdr:col>
      <xdr:colOff>365125</xdr:colOff>
      <xdr:row>76</xdr:row>
      <xdr:rowOff>55445</xdr:rowOff>
    </xdr:to>
    <xdr:sp macro="" textlink="">
      <xdr:nvSpPr>
        <xdr:cNvPr id="854" name="円/楕円 853"/>
        <xdr:cNvSpPr/>
      </xdr:nvSpPr>
      <xdr:spPr>
        <a:xfrm>
          <a:off x="19494500" y="1298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46572</xdr:rowOff>
    </xdr:from>
    <xdr:ext cx="534377" cy="259045"/>
    <xdr:sp macro="" textlink="">
      <xdr:nvSpPr>
        <xdr:cNvPr id="855" name="テキスト ボックス 854"/>
        <xdr:cNvSpPr txBox="1"/>
      </xdr:nvSpPr>
      <xdr:spPr>
        <a:xfrm>
          <a:off x="19278111" y="1307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68,179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18481</xdr:rowOff>
    </xdr:from>
    <xdr:to>
      <xdr:col>27</xdr:col>
      <xdr:colOff>161925</xdr:colOff>
      <xdr:row>76</xdr:row>
      <xdr:rowOff>120081</xdr:rowOff>
    </xdr:to>
    <xdr:sp macro="" textlink="">
      <xdr:nvSpPr>
        <xdr:cNvPr id="856" name="円/楕円 855"/>
        <xdr:cNvSpPr/>
      </xdr:nvSpPr>
      <xdr:spPr>
        <a:xfrm>
          <a:off x="18605500" y="1304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111208</xdr:rowOff>
    </xdr:from>
    <xdr:ext cx="534377" cy="259045"/>
    <xdr:sp macro="" textlink="">
      <xdr:nvSpPr>
        <xdr:cNvPr id="857" name="テキスト ボックス 856"/>
        <xdr:cNvSpPr txBox="1"/>
      </xdr:nvSpPr>
      <xdr:spPr>
        <a:xfrm>
          <a:off x="18389111" y="1314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61,393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９１２，２１８円となっている。主な構成項目である人件費は、住民一人当たり１６９，８０９円となっており、前年度と比較すると１３．５％の増加となっている。今後は、行財政改革による効果的な職員配置等を積極的に行うとともに、民間でも実施可能な部分については、民間委託や指定管理者制度の導入を進め、類似団体内平均値の水準に近づくよう定員管理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鹿児島県南種子町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5,903
5,889
110.36
4,956,171
4,897,628
44,351
3,248,832
6,564,419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66.8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121412</xdr:rowOff>
    </xdr:from>
    <xdr:to>
      <xdr:col>6</xdr:col>
      <xdr:colOff>511175</xdr:colOff>
      <xdr:row>34</xdr:row>
      <xdr:rowOff>140208</xdr:rowOff>
    </xdr:to>
    <xdr:cxnSp macro="">
      <xdr:nvCxnSpPr>
        <xdr:cNvPr id="61" name="直線コネクタ 60"/>
        <xdr:cNvCxnSpPr/>
      </xdr:nvCxnSpPr>
      <xdr:spPr>
        <a:xfrm flipV="1">
          <a:off x="3797300" y="5950712"/>
          <a:ext cx="838200" cy="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34688</xdr:rowOff>
    </xdr:from>
    <xdr:ext cx="534377" cy="259045"/>
    <xdr:sp macro="" textlink="">
      <xdr:nvSpPr>
        <xdr:cNvPr id="62" name="議会費平均値テキスト"/>
        <xdr:cNvSpPr txBox="1"/>
      </xdr:nvSpPr>
      <xdr:spPr>
        <a:xfrm>
          <a:off x="4686300" y="60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140208</xdr:rowOff>
    </xdr:from>
    <xdr:to>
      <xdr:col>5</xdr:col>
      <xdr:colOff>358775</xdr:colOff>
      <xdr:row>34</xdr:row>
      <xdr:rowOff>167640</xdr:rowOff>
    </xdr:to>
    <xdr:cxnSp macro="">
      <xdr:nvCxnSpPr>
        <xdr:cNvPr id="64" name="直線コネクタ 63"/>
        <xdr:cNvCxnSpPr/>
      </xdr:nvCxnSpPr>
      <xdr:spPr>
        <a:xfrm flipV="1">
          <a:off x="2908300" y="59695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137050</xdr:rowOff>
    </xdr:from>
    <xdr:ext cx="534377" cy="259045"/>
    <xdr:sp macro="" textlink="">
      <xdr:nvSpPr>
        <xdr:cNvPr id="66" name="テキスト ボックス 65"/>
        <xdr:cNvSpPr txBox="1"/>
      </xdr:nvSpPr>
      <xdr:spPr>
        <a:xfrm>
          <a:off x="3530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117983</xdr:rowOff>
    </xdr:from>
    <xdr:to>
      <xdr:col>4</xdr:col>
      <xdr:colOff>155575</xdr:colOff>
      <xdr:row>34</xdr:row>
      <xdr:rowOff>167640</xdr:rowOff>
    </xdr:to>
    <xdr:cxnSp macro="">
      <xdr:nvCxnSpPr>
        <xdr:cNvPr id="67" name="直線コネクタ 66"/>
        <xdr:cNvCxnSpPr/>
      </xdr:nvCxnSpPr>
      <xdr:spPr>
        <a:xfrm>
          <a:off x="2019300" y="5947283"/>
          <a:ext cx="889000" cy="4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14241</xdr:rowOff>
    </xdr:from>
    <xdr:ext cx="534377" cy="259045"/>
    <xdr:sp macro="" textlink="">
      <xdr:nvSpPr>
        <xdr:cNvPr id="69" name="テキスト ボックス 68"/>
        <xdr:cNvSpPr txBox="1"/>
      </xdr:nvSpPr>
      <xdr:spPr>
        <a:xfrm>
          <a:off x="2641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68072</xdr:rowOff>
    </xdr:from>
    <xdr:to>
      <xdr:col>2</xdr:col>
      <xdr:colOff>638175</xdr:colOff>
      <xdr:row>34</xdr:row>
      <xdr:rowOff>117983</xdr:rowOff>
    </xdr:to>
    <xdr:cxnSp macro="">
      <xdr:nvCxnSpPr>
        <xdr:cNvPr id="70" name="直線コネクタ 69"/>
        <xdr:cNvCxnSpPr/>
      </xdr:nvCxnSpPr>
      <xdr:spPr>
        <a:xfrm>
          <a:off x="1130300" y="5725922"/>
          <a:ext cx="889000" cy="22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154830</xdr:rowOff>
    </xdr:from>
    <xdr:ext cx="534377" cy="259045"/>
    <xdr:sp macro="" textlink="">
      <xdr:nvSpPr>
        <xdr:cNvPr id="72" name="テキスト ボックス 71"/>
        <xdr:cNvSpPr txBox="1"/>
      </xdr:nvSpPr>
      <xdr:spPr>
        <a:xfrm>
          <a:off x="1752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160418</xdr:rowOff>
    </xdr:from>
    <xdr:ext cx="534377" cy="259045"/>
    <xdr:sp macro="" textlink="">
      <xdr:nvSpPr>
        <xdr:cNvPr id="74" name="テキスト ボックス 73"/>
        <xdr:cNvSpPr txBox="1"/>
      </xdr:nvSpPr>
      <xdr:spPr>
        <a:xfrm>
          <a:off x="863111" y="59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70612</xdr:rowOff>
    </xdr:from>
    <xdr:to>
      <xdr:col>6</xdr:col>
      <xdr:colOff>561975</xdr:colOff>
      <xdr:row>35</xdr:row>
      <xdr:rowOff>762</xdr:rowOff>
    </xdr:to>
    <xdr:sp macro="" textlink="">
      <xdr:nvSpPr>
        <xdr:cNvPr id="80" name="円/楕円 79"/>
        <xdr:cNvSpPr/>
      </xdr:nvSpPr>
      <xdr:spPr>
        <a:xfrm>
          <a:off x="4584700" y="589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93489</xdr:rowOff>
    </xdr:from>
    <xdr:ext cx="534377" cy="259045"/>
    <xdr:sp macro="" textlink="">
      <xdr:nvSpPr>
        <xdr:cNvPr id="81" name="議会費該当値テキスト"/>
        <xdr:cNvSpPr txBox="1"/>
      </xdr:nvSpPr>
      <xdr:spPr>
        <a:xfrm>
          <a:off x="4686300" y="575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12,144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89408</xdr:rowOff>
    </xdr:from>
    <xdr:to>
      <xdr:col>5</xdr:col>
      <xdr:colOff>409575</xdr:colOff>
      <xdr:row>35</xdr:row>
      <xdr:rowOff>19558</xdr:rowOff>
    </xdr:to>
    <xdr:sp macro="" textlink="">
      <xdr:nvSpPr>
        <xdr:cNvPr id="82" name="円/楕円 81"/>
        <xdr:cNvSpPr/>
      </xdr:nvSpPr>
      <xdr:spPr>
        <a:xfrm>
          <a:off x="3746500" y="591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36085</xdr:rowOff>
    </xdr:from>
    <xdr:ext cx="534377" cy="259045"/>
    <xdr:sp macro="" textlink="">
      <xdr:nvSpPr>
        <xdr:cNvPr id="83" name="テキスト ボックス 82"/>
        <xdr:cNvSpPr txBox="1"/>
      </xdr:nvSpPr>
      <xdr:spPr>
        <a:xfrm>
          <a:off x="3530111" y="569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116840</xdr:rowOff>
    </xdr:from>
    <xdr:to>
      <xdr:col>4</xdr:col>
      <xdr:colOff>206375</xdr:colOff>
      <xdr:row>35</xdr:row>
      <xdr:rowOff>46990</xdr:rowOff>
    </xdr:to>
    <xdr:sp macro="" textlink="">
      <xdr:nvSpPr>
        <xdr:cNvPr id="84" name="円/楕円 83"/>
        <xdr:cNvSpPr/>
      </xdr:nvSpPr>
      <xdr:spPr>
        <a:xfrm>
          <a:off x="2857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63517</xdr:rowOff>
    </xdr:from>
    <xdr:ext cx="534377" cy="259045"/>
    <xdr:sp macro="" textlink="">
      <xdr:nvSpPr>
        <xdr:cNvPr id="85" name="テキスト ボックス 84"/>
        <xdr:cNvSpPr txBox="1"/>
      </xdr:nvSpPr>
      <xdr:spPr>
        <a:xfrm>
          <a:off x="2641111" y="572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67183</xdr:rowOff>
    </xdr:from>
    <xdr:to>
      <xdr:col>3</xdr:col>
      <xdr:colOff>3175</xdr:colOff>
      <xdr:row>34</xdr:row>
      <xdr:rowOff>168783</xdr:rowOff>
    </xdr:to>
    <xdr:sp macro="" textlink="">
      <xdr:nvSpPr>
        <xdr:cNvPr id="86" name="円/楕円 85"/>
        <xdr:cNvSpPr/>
      </xdr:nvSpPr>
      <xdr:spPr>
        <a:xfrm>
          <a:off x="1968500" y="589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13860</xdr:rowOff>
    </xdr:from>
    <xdr:ext cx="534377" cy="259045"/>
    <xdr:sp macro="" textlink="">
      <xdr:nvSpPr>
        <xdr:cNvPr id="87" name="テキスト ボックス 86"/>
        <xdr:cNvSpPr txBox="1"/>
      </xdr:nvSpPr>
      <xdr:spPr>
        <a:xfrm>
          <a:off x="1752111" y="567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12,171</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17272</xdr:rowOff>
    </xdr:from>
    <xdr:to>
      <xdr:col>1</xdr:col>
      <xdr:colOff>485775</xdr:colOff>
      <xdr:row>33</xdr:row>
      <xdr:rowOff>118872</xdr:rowOff>
    </xdr:to>
    <xdr:sp macro="" textlink="">
      <xdr:nvSpPr>
        <xdr:cNvPr id="88" name="円/楕円 87"/>
        <xdr:cNvSpPr/>
      </xdr:nvSpPr>
      <xdr:spPr>
        <a:xfrm>
          <a:off x="1079500" y="56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135399</xdr:rowOff>
    </xdr:from>
    <xdr:ext cx="534377" cy="259045"/>
    <xdr:sp macro="" textlink="">
      <xdr:nvSpPr>
        <xdr:cNvPr id="89" name="テキスト ボックス 88"/>
        <xdr:cNvSpPr txBox="1"/>
      </xdr:nvSpPr>
      <xdr:spPr>
        <a:xfrm>
          <a:off x="863111" y="545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60245</xdr:rowOff>
    </xdr:from>
    <xdr:to>
      <xdr:col>6</xdr:col>
      <xdr:colOff>511175</xdr:colOff>
      <xdr:row>58</xdr:row>
      <xdr:rowOff>3604</xdr:rowOff>
    </xdr:to>
    <xdr:cxnSp macro="">
      <xdr:nvCxnSpPr>
        <xdr:cNvPr id="120" name="直線コネクタ 119"/>
        <xdr:cNvCxnSpPr/>
      </xdr:nvCxnSpPr>
      <xdr:spPr>
        <a:xfrm flipV="1">
          <a:off x="3797300" y="9832895"/>
          <a:ext cx="838200" cy="11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41146</xdr:rowOff>
    </xdr:from>
    <xdr:ext cx="599010" cy="259045"/>
    <xdr:sp macro="" textlink="">
      <xdr:nvSpPr>
        <xdr:cNvPr id="121" name="総務費平均値テキスト"/>
        <xdr:cNvSpPr txBox="1"/>
      </xdr:nvSpPr>
      <xdr:spPr>
        <a:xfrm>
          <a:off x="4686300" y="9470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150761</xdr:rowOff>
    </xdr:from>
    <xdr:to>
      <xdr:col>5</xdr:col>
      <xdr:colOff>358775</xdr:colOff>
      <xdr:row>58</xdr:row>
      <xdr:rowOff>3604</xdr:rowOff>
    </xdr:to>
    <xdr:cxnSp macro="">
      <xdr:nvCxnSpPr>
        <xdr:cNvPr id="123" name="直線コネクタ 122"/>
        <xdr:cNvCxnSpPr/>
      </xdr:nvCxnSpPr>
      <xdr:spPr>
        <a:xfrm>
          <a:off x="2908300" y="9923411"/>
          <a:ext cx="889000" cy="2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9213</xdr:rowOff>
    </xdr:from>
    <xdr:ext cx="599010" cy="259045"/>
    <xdr:sp macro="" textlink="">
      <xdr:nvSpPr>
        <xdr:cNvPr id="125" name="テキスト ボックス 124"/>
        <xdr:cNvSpPr txBox="1"/>
      </xdr:nvSpPr>
      <xdr:spPr>
        <a:xfrm>
          <a:off x="3497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138211</xdr:rowOff>
    </xdr:from>
    <xdr:to>
      <xdr:col>4</xdr:col>
      <xdr:colOff>155575</xdr:colOff>
      <xdr:row>57</xdr:row>
      <xdr:rowOff>150761</xdr:rowOff>
    </xdr:to>
    <xdr:cxnSp macro="">
      <xdr:nvCxnSpPr>
        <xdr:cNvPr id="126" name="直線コネクタ 125"/>
        <xdr:cNvCxnSpPr/>
      </xdr:nvCxnSpPr>
      <xdr:spPr>
        <a:xfrm>
          <a:off x="2019300" y="9910861"/>
          <a:ext cx="889000" cy="1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142026</xdr:rowOff>
    </xdr:from>
    <xdr:ext cx="599010" cy="259045"/>
    <xdr:sp macro="" textlink="">
      <xdr:nvSpPr>
        <xdr:cNvPr id="128" name="テキスト ボックス 127"/>
        <xdr:cNvSpPr txBox="1"/>
      </xdr:nvSpPr>
      <xdr:spPr>
        <a:xfrm>
          <a:off x="2608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138211</xdr:rowOff>
    </xdr:from>
    <xdr:to>
      <xdr:col>2</xdr:col>
      <xdr:colOff>638175</xdr:colOff>
      <xdr:row>57</xdr:row>
      <xdr:rowOff>166988</xdr:rowOff>
    </xdr:to>
    <xdr:cxnSp macro="">
      <xdr:nvCxnSpPr>
        <xdr:cNvPr id="129" name="直線コネクタ 128"/>
        <xdr:cNvCxnSpPr/>
      </xdr:nvCxnSpPr>
      <xdr:spPr>
        <a:xfrm flipV="1">
          <a:off x="1130300" y="9910861"/>
          <a:ext cx="889000" cy="2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24523</xdr:rowOff>
    </xdr:from>
    <xdr:ext cx="599010" cy="259045"/>
    <xdr:sp macro="" textlink="">
      <xdr:nvSpPr>
        <xdr:cNvPr id="131" name="テキスト ボックス 130"/>
        <xdr:cNvSpPr txBox="1"/>
      </xdr:nvSpPr>
      <xdr:spPr>
        <a:xfrm>
          <a:off x="1719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18406</xdr:rowOff>
    </xdr:from>
    <xdr:ext cx="599010" cy="259045"/>
    <xdr:sp macro="" textlink="">
      <xdr:nvSpPr>
        <xdr:cNvPr id="133" name="テキスト ボックス 132"/>
        <xdr:cNvSpPr txBox="1"/>
      </xdr:nvSpPr>
      <xdr:spPr>
        <a:xfrm>
          <a:off x="830794" y="944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9445</xdr:rowOff>
    </xdr:from>
    <xdr:to>
      <xdr:col>6</xdr:col>
      <xdr:colOff>561975</xdr:colOff>
      <xdr:row>57</xdr:row>
      <xdr:rowOff>111045</xdr:rowOff>
    </xdr:to>
    <xdr:sp macro="" textlink="">
      <xdr:nvSpPr>
        <xdr:cNvPr id="139" name="円/楕円 138"/>
        <xdr:cNvSpPr/>
      </xdr:nvSpPr>
      <xdr:spPr>
        <a:xfrm>
          <a:off x="4584700" y="9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159322</xdr:rowOff>
    </xdr:from>
    <xdr:ext cx="599010" cy="259045"/>
    <xdr:sp macro="" textlink="">
      <xdr:nvSpPr>
        <xdr:cNvPr id="140" name="総務費該当値テキスト"/>
        <xdr:cNvSpPr txBox="1"/>
      </xdr:nvSpPr>
      <xdr:spPr>
        <a:xfrm>
          <a:off x="4686300" y="9760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116,830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124254</xdr:rowOff>
    </xdr:from>
    <xdr:to>
      <xdr:col>5</xdr:col>
      <xdr:colOff>409575</xdr:colOff>
      <xdr:row>58</xdr:row>
      <xdr:rowOff>54404</xdr:rowOff>
    </xdr:to>
    <xdr:sp macro="" textlink="">
      <xdr:nvSpPr>
        <xdr:cNvPr id="141" name="円/楕円 140"/>
        <xdr:cNvSpPr/>
      </xdr:nvSpPr>
      <xdr:spPr>
        <a:xfrm>
          <a:off x="3746500" y="989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45531</xdr:rowOff>
    </xdr:from>
    <xdr:ext cx="534377" cy="259045"/>
    <xdr:sp macro="" textlink="">
      <xdr:nvSpPr>
        <xdr:cNvPr id="142" name="テキスト ボックス 141"/>
        <xdr:cNvSpPr txBox="1"/>
      </xdr:nvSpPr>
      <xdr:spPr>
        <a:xfrm>
          <a:off x="3530111" y="998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81,674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99961</xdr:rowOff>
    </xdr:from>
    <xdr:to>
      <xdr:col>4</xdr:col>
      <xdr:colOff>206375</xdr:colOff>
      <xdr:row>58</xdr:row>
      <xdr:rowOff>30111</xdr:rowOff>
    </xdr:to>
    <xdr:sp macro="" textlink="">
      <xdr:nvSpPr>
        <xdr:cNvPr id="143" name="円/楕円 142"/>
        <xdr:cNvSpPr/>
      </xdr:nvSpPr>
      <xdr:spPr>
        <a:xfrm>
          <a:off x="2857500" y="987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21238</xdr:rowOff>
    </xdr:from>
    <xdr:ext cx="534377" cy="259045"/>
    <xdr:sp macro="" textlink="">
      <xdr:nvSpPr>
        <xdr:cNvPr id="144" name="テキスト ボックス 143"/>
        <xdr:cNvSpPr txBox="1"/>
      </xdr:nvSpPr>
      <xdr:spPr>
        <a:xfrm>
          <a:off x="2641111" y="996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89,113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87411</xdr:rowOff>
    </xdr:from>
    <xdr:to>
      <xdr:col>3</xdr:col>
      <xdr:colOff>3175</xdr:colOff>
      <xdr:row>58</xdr:row>
      <xdr:rowOff>17561</xdr:rowOff>
    </xdr:to>
    <xdr:sp macro="" textlink="">
      <xdr:nvSpPr>
        <xdr:cNvPr id="145" name="円/楕円 144"/>
        <xdr:cNvSpPr/>
      </xdr:nvSpPr>
      <xdr:spPr>
        <a:xfrm>
          <a:off x="1968500" y="98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8688</xdr:rowOff>
    </xdr:from>
    <xdr:ext cx="534377" cy="259045"/>
    <xdr:sp macro="" textlink="">
      <xdr:nvSpPr>
        <xdr:cNvPr id="146" name="テキスト ボックス 145"/>
        <xdr:cNvSpPr txBox="1"/>
      </xdr:nvSpPr>
      <xdr:spPr>
        <a:xfrm>
          <a:off x="1752111" y="995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92,956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116188</xdr:rowOff>
    </xdr:from>
    <xdr:to>
      <xdr:col>1</xdr:col>
      <xdr:colOff>485775</xdr:colOff>
      <xdr:row>58</xdr:row>
      <xdr:rowOff>46338</xdr:rowOff>
    </xdr:to>
    <xdr:sp macro="" textlink="">
      <xdr:nvSpPr>
        <xdr:cNvPr id="147" name="円/楕円 146"/>
        <xdr:cNvSpPr/>
      </xdr:nvSpPr>
      <xdr:spPr>
        <a:xfrm>
          <a:off x="1079500" y="988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37465</xdr:rowOff>
    </xdr:from>
    <xdr:ext cx="534377" cy="259045"/>
    <xdr:sp macro="" textlink="">
      <xdr:nvSpPr>
        <xdr:cNvPr id="148" name="テキスト ボックス 147"/>
        <xdr:cNvSpPr txBox="1"/>
      </xdr:nvSpPr>
      <xdr:spPr>
        <a:xfrm>
          <a:off x="863111" y="998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136275</xdr:rowOff>
    </xdr:from>
    <xdr:to>
      <xdr:col>6</xdr:col>
      <xdr:colOff>511175</xdr:colOff>
      <xdr:row>77</xdr:row>
      <xdr:rowOff>35916</xdr:rowOff>
    </xdr:to>
    <xdr:cxnSp macro="">
      <xdr:nvCxnSpPr>
        <xdr:cNvPr id="176" name="直線コネクタ 175"/>
        <xdr:cNvCxnSpPr/>
      </xdr:nvCxnSpPr>
      <xdr:spPr>
        <a:xfrm flipV="1">
          <a:off x="3797300" y="13166475"/>
          <a:ext cx="838200" cy="7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79393</xdr:rowOff>
    </xdr:from>
    <xdr:ext cx="599010" cy="259045"/>
    <xdr:sp macro="" textlink="">
      <xdr:nvSpPr>
        <xdr:cNvPr id="177" name="民生費平均値テキスト"/>
        <xdr:cNvSpPr txBox="1"/>
      </xdr:nvSpPr>
      <xdr:spPr>
        <a:xfrm>
          <a:off x="4686300" y="13109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165271</xdr:rowOff>
    </xdr:from>
    <xdr:to>
      <xdr:col>5</xdr:col>
      <xdr:colOff>358775</xdr:colOff>
      <xdr:row>77</xdr:row>
      <xdr:rowOff>35916</xdr:rowOff>
    </xdr:to>
    <xdr:cxnSp macro="">
      <xdr:nvCxnSpPr>
        <xdr:cNvPr id="179" name="直線コネクタ 178"/>
        <xdr:cNvCxnSpPr/>
      </xdr:nvCxnSpPr>
      <xdr:spPr>
        <a:xfrm>
          <a:off x="2908300" y="13195471"/>
          <a:ext cx="889000" cy="4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45484</xdr:rowOff>
    </xdr:from>
    <xdr:ext cx="599010" cy="259045"/>
    <xdr:sp macro="" textlink="">
      <xdr:nvSpPr>
        <xdr:cNvPr id="181" name="テキスト ボックス 180"/>
        <xdr:cNvSpPr txBox="1"/>
      </xdr:nvSpPr>
      <xdr:spPr>
        <a:xfrm>
          <a:off x="3497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165271</xdr:rowOff>
    </xdr:from>
    <xdr:to>
      <xdr:col>4</xdr:col>
      <xdr:colOff>155575</xdr:colOff>
      <xdr:row>77</xdr:row>
      <xdr:rowOff>100271</xdr:rowOff>
    </xdr:to>
    <xdr:cxnSp macro="">
      <xdr:nvCxnSpPr>
        <xdr:cNvPr id="182" name="直線コネクタ 181"/>
        <xdr:cNvCxnSpPr/>
      </xdr:nvCxnSpPr>
      <xdr:spPr>
        <a:xfrm flipV="1">
          <a:off x="2019300" y="13195471"/>
          <a:ext cx="889000" cy="10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77540</xdr:rowOff>
    </xdr:from>
    <xdr:ext cx="599010" cy="259045"/>
    <xdr:sp macro="" textlink="">
      <xdr:nvSpPr>
        <xdr:cNvPr id="184" name="テキスト ボックス 183"/>
        <xdr:cNvSpPr txBox="1"/>
      </xdr:nvSpPr>
      <xdr:spPr>
        <a:xfrm>
          <a:off x="2608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100271</xdr:rowOff>
    </xdr:from>
    <xdr:to>
      <xdr:col>2</xdr:col>
      <xdr:colOff>638175</xdr:colOff>
      <xdr:row>77</xdr:row>
      <xdr:rowOff>112781</xdr:rowOff>
    </xdr:to>
    <xdr:cxnSp macro="">
      <xdr:nvCxnSpPr>
        <xdr:cNvPr id="185" name="直線コネクタ 184"/>
        <xdr:cNvCxnSpPr/>
      </xdr:nvCxnSpPr>
      <xdr:spPr>
        <a:xfrm flipV="1">
          <a:off x="1130300" y="13301921"/>
          <a:ext cx="889000" cy="1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117708</xdr:rowOff>
    </xdr:from>
    <xdr:ext cx="599010" cy="259045"/>
    <xdr:sp macro="" textlink="">
      <xdr:nvSpPr>
        <xdr:cNvPr id="187" name="テキスト ボックス 186"/>
        <xdr:cNvSpPr txBox="1"/>
      </xdr:nvSpPr>
      <xdr:spPr>
        <a:xfrm>
          <a:off x="1719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135531</xdr:rowOff>
    </xdr:from>
    <xdr:ext cx="599010" cy="259045"/>
    <xdr:sp macro="" textlink="">
      <xdr:nvSpPr>
        <xdr:cNvPr id="189" name="テキスト ボックス 188"/>
        <xdr:cNvSpPr txBox="1"/>
      </xdr:nvSpPr>
      <xdr:spPr>
        <a:xfrm>
          <a:off x="830794" y="1299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85475</xdr:rowOff>
    </xdr:from>
    <xdr:to>
      <xdr:col>6</xdr:col>
      <xdr:colOff>561975</xdr:colOff>
      <xdr:row>77</xdr:row>
      <xdr:rowOff>15625</xdr:rowOff>
    </xdr:to>
    <xdr:sp macro="" textlink="">
      <xdr:nvSpPr>
        <xdr:cNvPr id="195" name="円/楕円 194"/>
        <xdr:cNvSpPr/>
      </xdr:nvSpPr>
      <xdr:spPr>
        <a:xfrm>
          <a:off x="4584700" y="1311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108352</xdr:rowOff>
    </xdr:from>
    <xdr:ext cx="599010" cy="259045"/>
    <xdr:sp macro="" textlink="">
      <xdr:nvSpPr>
        <xdr:cNvPr id="196" name="民生費該当値テキスト"/>
        <xdr:cNvSpPr txBox="1"/>
      </xdr:nvSpPr>
      <xdr:spPr>
        <a:xfrm>
          <a:off x="4686300" y="12967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175,749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156566</xdr:rowOff>
    </xdr:from>
    <xdr:to>
      <xdr:col>5</xdr:col>
      <xdr:colOff>409575</xdr:colOff>
      <xdr:row>77</xdr:row>
      <xdr:rowOff>86716</xdr:rowOff>
    </xdr:to>
    <xdr:sp macro="" textlink="">
      <xdr:nvSpPr>
        <xdr:cNvPr id="197" name="円/楕円 196"/>
        <xdr:cNvSpPr/>
      </xdr:nvSpPr>
      <xdr:spPr>
        <a:xfrm>
          <a:off x="3746500" y="1318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77843</xdr:rowOff>
    </xdr:from>
    <xdr:ext cx="599010" cy="259045"/>
    <xdr:sp macro="" textlink="">
      <xdr:nvSpPr>
        <xdr:cNvPr id="198" name="テキスト ボックス 197"/>
        <xdr:cNvSpPr txBox="1"/>
      </xdr:nvSpPr>
      <xdr:spPr>
        <a:xfrm>
          <a:off x="3497794" y="1327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160,200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114471</xdr:rowOff>
    </xdr:from>
    <xdr:to>
      <xdr:col>4</xdr:col>
      <xdr:colOff>206375</xdr:colOff>
      <xdr:row>77</xdr:row>
      <xdr:rowOff>44621</xdr:rowOff>
    </xdr:to>
    <xdr:sp macro="" textlink="">
      <xdr:nvSpPr>
        <xdr:cNvPr id="199" name="円/楕円 198"/>
        <xdr:cNvSpPr/>
      </xdr:nvSpPr>
      <xdr:spPr>
        <a:xfrm>
          <a:off x="2857500" y="1314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61148</xdr:rowOff>
    </xdr:from>
    <xdr:ext cx="599010" cy="259045"/>
    <xdr:sp macro="" textlink="">
      <xdr:nvSpPr>
        <xdr:cNvPr id="200" name="テキスト ボックス 199"/>
        <xdr:cNvSpPr txBox="1"/>
      </xdr:nvSpPr>
      <xdr:spPr>
        <a:xfrm>
          <a:off x="2608794" y="12919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169,407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49471</xdr:rowOff>
    </xdr:from>
    <xdr:to>
      <xdr:col>3</xdr:col>
      <xdr:colOff>3175</xdr:colOff>
      <xdr:row>77</xdr:row>
      <xdr:rowOff>151071</xdr:rowOff>
    </xdr:to>
    <xdr:sp macro="" textlink="">
      <xdr:nvSpPr>
        <xdr:cNvPr id="201" name="円/楕円 200"/>
        <xdr:cNvSpPr/>
      </xdr:nvSpPr>
      <xdr:spPr>
        <a:xfrm>
          <a:off x="1968500" y="1325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142198</xdr:rowOff>
    </xdr:from>
    <xdr:ext cx="599010" cy="259045"/>
    <xdr:sp macro="" textlink="">
      <xdr:nvSpPr>
        <xdr:cNvPr id="202" name="テキスト ボックス 201"/>
        <xdr:cNvSpPr txBox="1"/>
      </xdr:nvSpPr>
      <xdr:spPr>
        <a:xfrm>
          <a:off x="1719794" y="13343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146,124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61981</xdr:rowOff>
    </xdr:from>
    <xdr:to>
      <xdr:col>1</xdr:col>
      <xdr:colOff>485775</xdr:colOff>
      <xdr:row>77</xdr:row>
      <xdr:rowOff>163581</xdr:rowOff>
    </xdr:to>
    <xdr:sp macro="" textlink="">
      <xdr:nvSpPr>
        <xdr:cNvPr id="203" name="円/楕円 202"/>
        <xdr:cNvSpPr/>
      </xdr:nvSpPr>
      <xdr:spPr>
        <a:xfrm>
          <a:off x="1079500" y="1326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154708</xdr:rowOff>
    </xdr:from>
    <xdr:ext cx="599010" cy="259045"/>
    <xdr:sp macro="" textlink="">
      <xdr:nvSpPr>
        <xdr:cNvPr id="204" name="テキスト ボックス 203"/>
        <xdr:cNvSpPr txBox="1"/>
      </xdr:nvSpPr>
      <xdr:spPr>
        <a:xfrm>
          <a:off x="830794" y="1335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143,388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108831</xdr:rowOff>
    </xdr:from>
    <xdr:to>
      <xdr:col>6</xdr:col>
      <xdr:colOff>511175</xdr:colOff>
      <xdr:row>96</xdr:row>
      <xdr:rowOff>78823</xdr:rowOff>
    </xdr:to>
    <xdr:cxnSp macro="">
      <xdr:nvCxnSpPr>
        <xdr:cNvPr id="231" name="直線コネクタ 230"/>
        <xdr:cNvCxnSpPr/>
      </xdr:nvCxnSpPr>
      <xdr:spPr>
        <a:xfrm flipV="1">
          <a:off x="3797300" y="16396581"/>
          <a:ext cx="838200" cy="14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52308</xdr:rowOff>
    </xdr:from>
    <xdr:ext cx="534377" cy="259045"/>
    <xdr:sp macro="" textlink="">
      <xdr:nvSpPr>
        <xdr:cNvPr id="232" name="衛生費平均値テキスト"/>
        <xdr:cNvSpPr txBox="1"/>
      </xdr:nvSpPr>
      <xdr:spPr>
        <a:xfrm>
          <a:off x="4686300" y="16511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78823</xdr:rowOff>
    </xdr:from>
    <xdr:to>
      <xdr:col>5</xdr:col>
      <xdr:colOff>358775</xdr:colOff>
      <xdr:row>96</xdr:row>
      <xdr:rowOff>106699</xdr:rowOff>
    </xdr:to>
    <xdr:cxnSp macro="">
      <xdr:nvCxnSpPr>
        <xdr:cNvPr id="234" name="直線コネクタ 233"/>
        <xdr:cNvCxnSpPr/>
      </xdr:nvCxnSpPr>
      <xdr:spPr>
        <a:xfrm flipV="1">
          <a:off x="2908300" y="16538023"/>
          <a:ext cx="889000" cy="2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151968</xdr:rowOff>
    </xdr:from>
    <xdr:ext cx="534377" cy="259045"/>
    <xdr:sp macro="" textlink="">
      <xdr:nvSpPr>
        <xdr:cNvPr id="236" name="テキスト ボックス 235"/>
        <xdr:cNvSpPr txBox="1"/>
      </xdr:nvSpPr>
      <xdr:spPr>
        <a:xfrm>
          <a:off x="3530111" y="1661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87931</xdr:rowOff>
    </xdr:from>
    <xdr:to>
      <xdr:col>4</xdr:col>
      <xdr:colOff>155575</xdr:colOff>
      <xdr:row>96</xdr:row>
      <xdr:rowOff>106699</xdr:rowOff>
    </xdr:to>
    <xdr:cxnSp macro="">
      <xdr:nvCxnSpPr>
        <xdr:cNvPr id="237" name="直線コネクタ 236"/>
        <xdr:cNvCxnSpPr/>
      </xdr:nvCxnSpPr>
      <xdr:spPr>
        <a:xfrm>
          <a:off x="2019300" y="16547131"/>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22801</xdr:rowOff>
    </xdr:from>
    <xdr:ext cx="534377" cy="259045"/>
    <xdr:sp macro="" textlink="">
      <xdr:nvSpPr>
        <xdr:cNvPr id="239" name="テキスト ボックス 238"/>
        <xdr:cNvSpPr txBox="1"/>
      </xdr:nvSpPr>
      <xdr:spPr>
        <a:xfrm>
          <a:off x="2641111" y="1665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87931</xdr:rowOff>
    </xdr:from>
    <xdr:to>
      <xdr:col>2</xdr:col>
      <xdr:colOff>638175</xdr:colOff>
      <xdr:row>96</xdr:row>
      <xdr:rowOff>132042</xdr:rowOff>
    </xdr:to>
    <xdr:cxnSp macro="">
      <xdr:nvCxnSpPr>
        <xdr:cNvPr id="240" name="直線コネクタ 239"/>
        <xdr:cNvCxnSpPr/>
      </xdr:nvCxnSpPr>
      <xdr:spPr>
        <a:xfrm flipV="1">
          <a:off x="1130300" y="16547131"/>
          <a:ext cx="889000" cy="4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37436</xdr:rowOff>
    </xdr:from>
    <xdr:ext cx="534377" cy="259045"/>
    <xdr:sp macro="" textlink="">
      <xdr:nvSpPr>
        <xdr:cNvPr id="242" name="テキスト ボックス 241"/>
        <xdr:cNvSpPr txBox="1"/>
      </xdr:nvSpPr>
      <xdr:spPr>
        <a:xfrm>
          <a:off x="1752111" y="1666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30828</xdr:rowOff>
    </xdr:from>
    <xdr:ext cx="534377" cy="259045"/>
    <xdr:sp macro="" textlink="">
      <xdr:nvSpPr>
        <xdr:cNvPr id="244" name="テキスト ボックス 243"/>
        <xdr:cNvSpPr txBox="1"/>
      </xdr:nvSpPr>
      <xdr:spPr>
        <a:xfrm>
          <a:off x="863111" y="1666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58031</xdr:rowOff>
    </xdr:from>
    <xdr:to>
      <xdr:col>6</xdr:col>
      <xdr:colOff>561975</xdr:colOff>
      <xdr:row>95</xdr:row>
      <xdr:rowOff>159631</xdr:rowOff>
    </xdr:to>
    <xdr:sp macro="" textlink="">
      <xdr:nvSpPr>
        <xdr:cNvPr id="250" name="円/楕円 249"/>
        <xdr:cNvSpPr/>
      </xdr:nvSpPr>
      <xdr:spPr>
        <a:xfrm>
          <a:off x="4584700" y="1634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80908</xdr:rowOff>
    </xdr:from>
    <xdr:ext cx="599010" cy="259045"/>
    <xdr:sp macro="" textlink="">
      <xdr:nvSpPr>
        <xdr:cNvPr id="251" name="衛生費該当値テキスト"/>
        <xdr:cNvSpPr txBox="1"/>
      </xdr:nvSpPr>
      <xdr:spPr>
        <a:xfrm>
          <a:off x="4686300" y="16197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119,252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28023</xdr:rowOff>
    </xdr:from>
    <xdr:to>
      <xdr:col>5</xdr:col>
      <xdr:colOff>409575</xdr:colOff>
      <xdr:row>96</xdr:row>
      <xdr:rowOff>129623</xdr:rowOff>
    </xdr:to>
    <xdr:sp macro="" textlink="">
      <xdr:nvSpPr>
        <xdr:cNvPr id="252" name="円/楕円 251"/>
        <xdr:cNvSpPr/>
      </xdr:nvSpPr>
      <xdr:spPr>
        <a:xfrm>
          <a:off x="3746500" y="1648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146150</xdr:rowOff>
    </xdr:from>
    <xdr:ext cx="534377" cy="259045"/>
    <xdr:sp macro="" textlink="">
      <xdr:nvSpPr>
        <xdr:cNvPr id="253" name="テキスト ボックス 252"/>
        <xdr:cNvSpPr txBox="1"/>
      </xdr:nvSpPr>
      <xdr:spPr>
        <a:xfrm>
          <a:off x="3530111" y="1626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88,315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55899</xdr:rowOff>
    </xdr:from>
    <xdr:to>
      <xdr:col>4</xdr:col>
      <xdr:colOff>206375</xdr:colOff>
      <xdr:row>96</xdr:row>
      <xdr:rowOff>157499</xdr:rowOff>
    </xdr:to>
    <xdr:sp macro="" textlink="">
      <xdr:nvSpPr>
        <xdr:cNvPr id="254" name="円/楕円 253"/>
        <xdr:cNvSpPr/>
      </xdr:nvSpPr>
      <xdr:spPr>
        <a:xfrm>
          <a:off x="2857500" y="1651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2576</xdr:rowOff>
    </xdr:from>
    <xdr:ext cx="534377" cy="259045"/>
    <xdr:sp macro="" textlink="">
      <xdr:nvSpPr>
        <xdr:cNvPr id="255" name="テキスト ボックス 254"/>
        <xdr:cNvSpPr txBox="1"/>
      </xdr:nvSpPr>
      <xdr:spPr>
        <a:xfrm>
          <a:off x="2641111" y="1629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82,218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37131</xdr:rowOff>
    </xdr:from>
    <xdr:to>
      <xdr:col>3</xdr:col>
      <xdr:colOff>3175</xdr:colOff>
      <xdr:row>96</xdr:row>
      <xdr:rowOff>138731</xdr:rowOff>
    </xdr:to>
    <xdr:sp macro="" textlink="">
      <xdr:nvSpPr>
        <xdr:cNvPr id="256" name="円/楕円 255"/>
        <xdr:cNvSpPr/>
      </xdr:nvSpPr>
      <xdr:spPr>
        <a:xfrm>
          <a:off x="1968500" y="1649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155258</xdr:rowOff>
    </xdr:from>
    <xdr:ext cx="534377" cy="259045"/>
    <xdr:sp macro="" textlink="">
      <xdr:nvSpPr>
        <xdr:cNvPr id="257" name="テキスト ボックス 256"/>
        <xdr:cNvSpPr txBox="1"/>
      </xdr:nvSpPr>
      <xdr:spPr>
        <a:xfrm>
          <a:off x="1752111" y="1627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86,323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81242</xdr:rowOff>
    </xdr:from>
    <xdr:to>
      <xdr:col>1</xdr:col>
      <xdr:colOff>485775</xdr:colOff>
      <xdr:row>97</xdr:row>
      <xdr:rowOff>11392</xdr:rowOff>
    </xdr:to>
    <xdr:sp macro="" textlink="">
      <xdr:nvSpPr>
        <xdr:cNvPr id="258" name="円/楕円 257"/>
        <xdr:cNvSpPr/>
      </xdr:nvSpPr>
      <xdr:spPr>
        <a:xfrm>
          <a:off x="1079500" y="1654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27919</xdr:rowOff>
    </xdr:from>
    <xdr:ext cx="534377" cy="259045"/>
    <xdr:sp macro="" textlink="">
      <xdr:nvSpPr>
        <xdr:cNvPr id="259" name="テキスト ボックス 258"/>
        <xdr:cNvSpPr txBox="1"/>
      </xdr:nvSpPr>
      <xdr:spPr>
        <a:xfrm>
          <a:off x="863111" y="1631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76,675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161371</xdr:rowOff>
    </xdr:from>
    <xdr:to>
      <xdr:col>15</xdr:col>
      <xdr:colOff>180975</xdr:colOff>
      <xdr:row>38</xdr:row>
      <xdr:rowOff>81452</xdr:rowOff>
    </xdr:to>
    <xdr:cxnSp macro="">
      <xdr:nvCxnSpPr>
        <xdr:cNvPr id="286" name="直線コネクタ 285"/>
        <xdr:cNvCxnSpPr/>
      </xdr:nvCxnSpPr>
      <xdr:spPr>
        <a:xfrm>
          <a:off x="9639300" y="6333571"/>
          <a:ext cx="838200" cy="26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13789</xdr:rowOff>
    </xdr:from>
    <xdr:ext cx="469744" cy="259045"/>
    <xdr:sp macro="" textlink="">
      <xdr:nvSpPr>
        <xdr:cNvPr id="287" name="労働費平均値テキスト"/>
        <xdr:cNvSpPr txBox="1"/>
      </xdr:nvSpPr>
      <xdr:spPr>
        <a:xfrm>
          <a:off x="10528300" y="6528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161371</xdr:rowOff>
    </xdr:from>
    <xdr:to>
      <xdr:col>14</xdr:col>
      <xdr:colOff>28575</xdr:colOff>
      <xdr:row>38</xdr:row>
      <xdr:rowOff>46020</xdr:rowOff>
    </xdr:to>
    <xdr:cxnSp macro="">
      <xdr:nvCxnSpPr>
        <xdr:cNvPr id="289" name="直線コネクタ 288"/>
        <xdr:cNvCxnSpPr/>
      </xdr:nvCxnSpPr>
      <xdr:spPr>
        <a:xfrm flipV="1">
          <a:off x="8750300" y="6333571"/>
          <a:ext cx="889000" cy="22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131152</xdr:rowOff>
    </xdr:from>
    <xdr:ext cx="469744" cy="259045"/>
    <xdr:sp macro="" textlink="">
      <xdr:nvSpPr>
        <xdr:cNvPr id="291" name="テキスト ボックス 290"/>
        <xdr:cNvSpPr txBox="1"/>
      </xdr:nvSpPr>
      <xdr:spPr>
        <a:xfrm>
          <a:off x="9404427" y="664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40945</xdr:rowOff>
    </xdr:from>
    <xdr:to>
      <xdr:col>12</xdr:col>
      <xdr:colOff>511175</xdr:colOff>
      <xdr:row>38</xdr:row>
      <xdr:rowOff>46020</xdr:rowOff>
    </xdr:to>
    <xdr:cxnSp macro="">
      <xdr:nvCxnSpPr>
        <xdr:cNvPr id="292" name="直線コネクタ 291"/>
        <xdr:cNvCxnSpPr/>
      </xdr:nvCxnSpPr>
      <xdr:spPr>
        <a:xfrm>
          <a:off x="7861300" y="6556045"/>
          <a:ext cx="889000" cy="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70004</xdr:rowOff>
    </xdr:from>
    <xdr:ext cx="469744" cy="259045"/>
    <xdr:sp macro="" textlink="">
      <xdr:nvSpPr>
        <xdr:cNvPr id="294" name="テキスト ボックス 293"/>
        <xdr:cNvSpPr txBox="1"/>
      </xdr:nvSpPr>
      <xdr:spPr>
        <a:xfrm>
          <a:off x="8515427" y="62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130602</xdr:rowOff>
    </xdr:from>
    <xdr:to>
      <xdr:col>11</xdr:col>
      <xdr:colOff>307975</xdr:colOff>
      <xdr:row>38</xdr:row>
      <xdr:rowOff>40945</xdr:rowOff>
    </xdr:to>
    <xdr:cxnSp macro="">
      <xdr:nvCxnSpPr>
        <xdr:cNvPr id="295" name="直線コネクタ 294"/>
        <xdr:cNvCxnSpPr/>
      </xdr:nvCxnSpPr>
      <xdr:spPr>
        <a:xfrm>
          <a:off x="6972300" y="6474252"/>
          <a:ext cx="889000" cy="8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80931</xdr:rowOff>
    </xdr:from>
    <xdr:ext cx="469744" cy="259045"/>
    <xdr:sp macro="" textlink="">
      <xdr:nvSpPr>
        <xdr:cNvPr id="297" name="テキスト ボックス 296"/>
        <xdr:cNvSpPr txBox="1"/>
      </xdr:nvSpPr>
      <xdr:spPr>
        <a:xfrm>
          <a:off x="7626427" y="625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152437</xdr:rowOff>
    </xdr:from>
    <xdr:ext cx="469744" cy="259045"/>
    <xdr:sp macro="" textlink="">
      <xdr:nvSpPr>
        <xdr:cNvPr id="299" name="テキスト ボックス 298"/>
        <xdr:cNvSpPr txBox="1"/>
      </xdr:nvSpPr>
      <xdr:spPr>
        <a:xfrm>
          <a:off x="6737427"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30652</xdr:rowOff>
    </xdr:from>
    <xdr:to>
      <xdr:col>15</xdr:col>
      <xdr:colOff>231775</xdr:colOff>
      <xdr:row>38</xdr:row>
      <xdr:rowOff>132252</xdr:rowOff>
    </xdr:to>
    <xdr:sp macro="" textlink="">
      <xdr:nvSpPr>
        <xdr:cNvPr id="305" name="円/楕円 304"/>
        <xdr:cNvSpPr/>
      </xdr:nvSpPr>
      <xdr:spPr>
        <a:xfrm>
          <a:off x="10426700" y="654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161480</xdr:rowOff>
    </xdr:from>
    <xdr:ext cx="469744" cy="259045"/>
    <xdr:sp macro="" textlink="">
      <xdr:nvSpPr>
        <xdr:cNvPr id="306" name="労働費該当値テキスト"/>
        <xdr:cNvSpPr txBox="1"/>
      </xdr:nvSpPr>
      <xdr:spPr>
        <a:xfrm>
          <a:off x="10528300" y="6333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110571</xdr:rowOff>
    </xdr:from>
    <xdr:to>
      <xdr:col>14</xdr:col>
      <xdr:colOff>79375</xdr:colOff>
      <xdr:row>37</xdr:row>
      <xdr:rowOff>40721</xdr:rowOff>
    </xdr:to>
    <xdr:sp macro="" textlink="">
      <xdr:nvSpPr>
        <xdr:cNvPr id="307" name="円/楕円 306"/>
        <xdr:cNvSpPr/>
      </xdr:nvSpPr>
      <xdr:spPr>
        <a:xfrm>
          <a:off x="9588500" y="62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57248</xdr:rowOff>
    </xdr:from>
    <xdr:ext cx="469744" cy="259045"/>
    <xdr:sp macro="" textlink="">
      <xdr:nvSpPr>
        <xdr:cNvPr id="308" name="テキスト ボックス 307"/>
        <xdr:cNvSpPr txBox="1"/>
      </xdr:nvSpPr>
      <xdr:spPr>
        <a:xfrm>
          <a:off x="9404427" y="60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166670</xdr:rowOff>
    </xdr:from>
    <xdr:to>
      <xdr:col>12</xdr:col>
      <xdr:colOff>561975</xdr:colOff>
      <xdr:row>38</xdr:row>
      <xdr:rowOff>96820</xdr:rowOff>
    </xdr:to>
    <xdr:sp macro="" textlink="">
      <xdr:nvSpPr>
        <xdr:cNvPr id="309" name="円/楕円 308"/>
        <xdr:cNvSpPr/>
      </xdr:nvSpPr>
      <xdr:spPr>
        <a:xfrm>
          <a:off x="8699500" y="651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87947</xdr:rowOff>
    </xdr:from>
    <xdr:ext cx="469744" cy="259045"/>
    <xdr:sp macro="" textlink="">
      <xdr:nvSpPr>
        <xdr:cNvPr id="310" name="テキスト ボックス 309"/>
        <xdr:cNvSpPr txBox="1"/>
      </xdr:nvSpPr>
      <xdr:spPr>
        <a:xfrm>
          <a:off x="8515427" y="660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161595</xdr:rowOff>
    </xdr:from>
    <xdr:to>
      <xdr:col>11</xdr:col>
      <xdr:colOff>358775</xdr:colOff>
      <xdr:row>38</xdr:row>
      <xdr:rowOff>91745</xdr:rowOff>
    </xdr:to>
    <xdr:sp macro="" textlink="">
      <xdr:nvSpPr>
        <xdr:cNvPr id="311" name="円/楕円 310"/>
        <xdr:cNvSpPr/>
      </xdr:nvSpPr>
      <xdr:spPr>
        <a:xfrm>
          <a:off x="7810500" y="65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82872</xdr:rowOff>
    </xdr:from>
    <xdr:ext cx="469744" cy="259045"/>
    <xdr:sp macro="" textlink="">
      <xdr:nvSpPr>
        <xdr:cNvPr id="312" name="テキスト ボックス 311"/>
        <xdr:cNvSpPr txBox="1"/>
      </xdr:nvSpPr>
      <xdr:spPr>
        <a:xfrm>
          <a:off x="7626427" y="659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79802</xdr:rowOff>
    </xdr:from>
    <xdr:to>
      <xdr:col>10</xdr:col>
      <xdr:colOff>155575</xdr:colOff>
      <xdr:row>38</xdr:row>
      <xdr:rowOff>9951</xdr:rowOff>
    </xdr:to>
    <xdr:sp macro="" textlink="">
      <xdr:nvSpPr>
        <xdr:cNvPr id="313" name="円/楕円 312"/>
        <xdr:cNvSpPr/>
      </xdr:nvSpPr>
      <xdr:spPr>
        <a:xfrm>
          <a:off x="6921500" y="642345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1079</xdr:rowOff>
    </xdr:from>
    <xdr:ext cx="469744" cy="259045"/>
    <xdr:sp macro="" textlink="">
      <xdr:nvSpPr>
        <xdr:cNvPr id="314" name="テキスト ボックス 313"/>
        <xdr:cNvSpPr txBox="1"/>
      </xdr:nvSpPr>
      <xdr:spPr>
        <a:xfrm>
          <a:off x="6737427" y="651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161901</xdr:rowOff>
    </xdr:from>
    <xdr:to>
      <xdr:col>15</xdr:col>
      <xdr:colOff>180975</xdr:colOff>
      <xdr:row>57</xdr:row>
      <xdr:rowOff>87430</xdr:rowOff>
    </xdr:to>
    <xdr:cxnSp macro="">
      <xdr:nvCxnSpPr>
        <xdr:cNvPr id="343" name="直線コネクタ 342"/>
        <xdr:cNvCxnSpPr/>
      </xdr:nvCxnSpPr>
      <xdr:spPr>
        <a:xfrm>
          <a:off x="9639300" y="9763101"/>
          <a:ext cx="838200" cy="9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22372</xdr:rowOff>
    </xdr:from>
    <xdr:ext cx="534377" cy="259045"/>
    <xdr:sp macro="" textlink="">
      <xdr:nvSpPr>
        <xdr:cNvPr id="344" name="農林水産業費平均値テキスト"/>
        <xdr:cNvSpPr txBox="1"/>
      </xdr:nvSpPr>
      <xdr:spPr>
        <a:xfrm>
          <a:off x="10528300" y="962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161901</xdr:rowOff>
    </xdr:from>
    <xdr:to>
      <xdr:col>14</xdr:col>
      <xdr:colOff>28575</xdr:colOff>
      <xdr:row>57</xdr:row>
      <xdr:rowOff>28501</xdr:rowOff>
    </xdr:to>
    <xdr:cxnSp macro="">
      <xdr:nvCxnSpPr>
        <xdr:cNvPr id="346" name="直線コネクタ 345"/>
        <xdr:cNvCxnSpPr/>
      </xdr:nvCxnSpPr>
      <xdr:spPr>
        <a:xfrm flipV="1">
          <a:off x="8750300" y="9763101"/>
          <a:ext cx="889000" cy="3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84975</xdr:rowOff>
    </xdr:from>
    <xdr:ext cx="534377" cy="259045"/>
    <xdr:sp macro="" textlink="">
      <xdr:nvSpPr>
        <xdr:cNvPr id="348" name="テキスト ボックス 347"/>
        <xdr:cNvSpPr txBox="1"/>
      </xdr:nvSpPr>
      <xdr:spPr>
        <a:xfrm>
          <a:off x="9372111" y="985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28501</xdr:rowOff>
    </xdr:from>
    <xdr:to>
      <xdr:col>12</xdr:col>
      <xdr:colOff>511175</xdr:colOff>
      <xdr:row>57</xdr:row>
      <xdr:rowOff>87537</xdr:rowOff>
    </xdr:to>
    <xdr:cxnSp macro="">
      <xdr:nvCxnSpPr>
        <xdr:cNvPr id="349" name="直線コネクタ 348"/>
        <xdr:cNvCxnSpPr/>
      </xdr:nvCxnSpPr>
      <xdr:spPr>
        <a:xfrm flipV="1">
          <a:off x="7861300" y="9801151"/>
          <a:ext cx="889000" cy="5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97967</xdr:rowOff>
    </xdr:from>
    <xdr:ext cx="534377" cy="259045"/>
    <xdr:sp macro="" textlink="">
      <xdr:nvSpPr>
        <xdr:cNvPr id="351" name="テキスト ボックス 350"/>
        <xdr:cNvSpPr txBox="1"/>
      </xdr:nvSpPr>
      <xdr:spPr>
        <a:xfrm>
          <a:off x="8483111" y="987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87537</xdr:rowOff>
    </xdr:from>
    <xdr:to>
      <xdr:col>11</xdr:col>
      <xdr:colOff>307975</xdr:colOff>
      <xdr:row>57</xdr:row>
      <xdr:rowOff>123515</xdr:rowOff>
    </xdr:to>
    <xdr:cxnSp macro="">
      <xdr:nvCxnSpPr>
        <xdr:cNvPr id="352" name="直線コネクタ 351"/>
        <xdr:cNvCxnSpPr/>
      </xdr:nvCxnSpPr>
      <xdr:spPr>
        <a:xfrm flipV="1">
          <a:off x="6972300" y="9860187"/>
          <a:ext cx="889000" cy="3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134523</xdr:rowOff>
    </xdr:from>
    <xdr:ext cx="534377" cy="259045"/>
    <xdr:sp macro="" textlink="">
      <xdr:nvSpPr>
        <xdr:cNvPr id="354" name="テキスト ボックス 353"/>
        <xdr:cNvSpPr txBox="1"/>
      </xdr:nvSpPr>
      <xdr:spPr>
        <a:xfrm>
          <a:off x="7594111" y="95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151203</xdr:rowOff>
    </xdr:from>
    <xdr:ext cx="534377" cy="259045"/>
    <xdr:sp macro="" textlink="">
      <xdr:nvSpPr>
        <xdr:cNvPr id="356" name="テキスト ボックス 355"/>
        <xdr:cNvSpPr txBox="1"/>
      </xdr:nvSpPr>
      <xdr:spPr>
        <a:xfrm>
          <a:off x="6705111" y="958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36630</xdr:rowOff>
    </xdr:from>
    <xdr:to>
      <xdr:col>15</xdr:col>
      <xdr:colOff>231775</xdr:colOff>
      <xdr:row>57</xdr:row>
      <xdr:rowOff>138230</xdr:rowOff>
    </xdr:to>
    <xdr:sp macro="" textlink="">
      <xdr:nvSpPr>
        <xdr:cNvPr id="362" name="円/楕円 361"/>
        <xdr:cNvSpPr/>
      </xdr:nvSpPr>
      <xdr:spPr>
        <a:xfrm>
          <a:off x="10426700" y="980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15057</xdr:rowOff>
    </xdr:from>
    <xdr:ext cx="534377" cy="259045"/>
    <xdr:sp macro="" textlink="">
      <xdr:nvSpPr>
        <xdr:cNvPr id="363" name="農林水産業費該当値テキスト"/>
        <xdr:cNvSpPr txBox="1"/>
      </xdr:nvSpPr>
      <xdr:spPr>
        <a:xfrm>
          <a:off x="10528300" y="978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78,719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111101</xdr:rowOff>
    </xdr:from>
    <xdr:to>
      <xdr:col>14</xdr:col>
      <xdr:colOff>79375</xdr:colOff>
      <xdr:row>57</xdr:row>
      <xdr:rowOff>41251</xdr:rowOff>
    </xdr:to>
    <xdr:sp macro="" textlink="">
      <xdr:nvSpPr>
        <xdr:cNvPr id="364" name="円/楕円 363"/>
        <xdr:cNvSpPr/>
      </xdr:nvSpPr>
      <xdr:spPr>
        <a:xfrm>
          <a:off x="9588500" y="971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57778</xdr:rowOff>
    </xdr:from>
    <xdr:ext cx="599010" cy="259045"/>
    <xdr:sp macro="" textlink="">
      <xdr:nvSpPr>
        <xdr:cNvPr id="365" name="テキスト ボックス 364"/>
        <xdr:cNvSpPr txBox="1"/>
      </xdr:nvSpPr>
      <xdr:spPr>
        <a:xfrm>
          <a:off x="9339794" y="948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104,173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149151</xdr:rowOff>
    </xdr:from>
    <xdr:to>
      <xdr:col>12</xdr:col>
      <xdr:colOff>561975</xdr:colOff>
      <xdr:row>57</xdr:row>
      <xdr:rowOff>79301</xdr:rowOff>
    </xdr:to>
    <xdr:sp macro="" textlink="">
      <xdr:nvSpPr>
        <xdr:cNvPr id="366" name="円/楕円 365"/>
        <xdr:cNvSpPr/>
      </xdr:nvSpPr>
      <xdr:spPr>
        <a:xfrm>
          <a:off x="8699500" y="975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95828</xdr:rowOff>
    </xdr:from>
    <xdr:ext cx="534377" cy="259045"/>
    <xdr:sp macro="" textlink="">
      <xdr:nvSpPr>
        <xdr:cNvPr id="367" name="テキスト ボックス 366"/>
        <xdr:cNvSpPr txBox="1"/>
      </xdr:nvSpPr>
      <xdr:spPr>
        <a:xfrm>
          <a:off x="8483111" y="952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94,186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36737</xdr:rowOff>
    </xdr:from>
    <xdr:to>
      <xdr:col>11</xdr:col>
      <xdr:colOff>358775</xdr:colOff>
      <xdr:row>57</xdr:row>
      <xdr:rowOff>138337</xdr:rowOff>
    </xdr:to>
    <xdr:sp macro="" textlink="">
      <xdr:nvSpPr>
        <xdr:cNvPr id="368" name="円/楕円 367"/>
        <xdr:cNvSpPr/>
      </xdr:nvSpPr>
      <xdr:spPr>
        <a:xfrm>
          <a:off x="7810500" y="980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129464</xdr:rowOff>
    </xdr:from>
    <xdr:ext cx="534377" cy="259045"/>
    <xdr:sp macro="" textlink="">
      <xdr:nvSpPr>
        <xdr:cNvPr id="369" name="テキスト ボックス 368"/>
        <xdr:cNvSpPr txBox="1"/>
      </xdr:nvSpPr>
      <xdr:spPr>
        <a:xfrm>
          <a:off x="7594111" y="990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78,691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72715</xdr:rowOff>
    </xdr:from>
    <xdr:to>
      <xdr:col>10</xdr:col>
      <xdr:colOff>155575</xdr:colOff>
      <xdr:row>58</xdr:row>
      <xdr:rowOff>2865</xdr:rowOff>
    </xdr:to>
    <xdr:sp macro="" textlink="">
      <xdr:nvSpPr>
        <xdr:cNvPr id="370" name="円/楕円 369"/>
        <xdr:cNvSpPr/>
      </xdr:nvSpPr>
      <xdr:spPr>
        <a:xfrm>
          <a:off x="6921500" y="984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165442</xdr:rowOff>
    </xdr:from>
    <xdr:ext cx="534377" cy="259045"/>
    <xdr:sp macro="" textlink="">
      <xdr:nvSpPr>
        <xdr:cNvPr id="371" name="テキスト ボックス 370"/>
        <xdr:cNvSpPr txBox="1"/>
      </xdr:nvSpPr>
      <xdr:spPr>
        <a:xfrm>
          <a:off x="6705111" y="993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69,248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128639</xdr:rowOff>
    </xdr:from>
    <xdr:to>
      <xdr:col>15</xdr:col>
      <xdr:colOff>180975</xdr:colOff>
      <xdr:row>78</xdr:row>
      <xdr:rowOff>17996</xdr:rowOff>
    </xdr:to>
    <xdr:cxnSp macro="">
      <xdr:nvCxnSpPr>
        <xdr:cNvPr id="400" name="直線コネクタ 399"/>
        <xdr:cNvCxnSpPr/>
      </xdr:nvCxnSpPr>
      <xdr:spPr>
        <a:xfrm>
          <a:off x="9639300" y="13330289"/>
          <a:ext cx="838200" cy="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15536</xdr:rowOff>
    </xdr:from>
    <xdr:ext cx="534377" cy="259045"/>
    <xdr:sp macro="" textlink="">
      <xdr:nvSpPr>
        <xdr:cNvPr id="401" name="商工費平均値テキスト"/>
        <xdr:cNvSpPr txBox="1"/>
      </xdr:nvSpPr>
      <xdr:spPr>
        <a:xfrm>
          <a:off x="10528300" y="13045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71120</xdr:rowOff>
    </xdr:from>
    <xdr:to>
      <xdr:col>14</xdr:col>
      <xdr:colOff>28575</xdr:colOff>
      <xdr:row>77</xdr:row>
      <xdr:rowOff>128639</xdr:rowOff>
    </xdr:to>
    <xdr:cxnSp macro="">
      <xdr:nvCxnSpPr>
        <xdr:cNvPr id="403" name="直線コネクタ 402"/>
        <xdr:cNvCxnSpPr/>
      </xdr:nvCxnSpPr>
      <xdr:spPr>
        <a:xfrm>
          <a:off x="8750300" y="13272770"/>
          <a:ext cx="889000" cy="5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128630</xdr:rowOff>
    </xdr:from>
    <xdr:ext cx="534377" cy="259045"/>
    <xdr:sp macro="" textlink="">
      <xdr:nvSpPr>
        <xdr:cNvPr id="405" name="テキスト ボックス 404"/>
        <xdr:cNvSpPr txBox="1"/>
      </xdr:nvSpPr>
      <xdr:spPr>
        <a:xfrm>
          <a:off x="9372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71120</xdr:rowOff>
    </xdr:from>
    <xdr:to>
      <xdr:col>12</xdr:col>
      <xdr:colOff>511175</xdr:colOff>
      <xdr:row>78</xdr:row>
      <xdr:rowOff>6414</xdr:rowOff>
    </xdr:to>
    <xdr:cxnSp macro="">
      <xdr:nvCxnSpPr>
        <xdr:cNvPr id="406" name="直線コネクタ 405"/>
        <xdr:cNvCxnSpPr/>
      </xdr:nvCxnSpPr>
      <xdr:spPr>
        <a:xfrm flipV="1">
          <a:off x="7861300" y="13272770"/>
          <a:ext cx="889000" cy="10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160786</xdr:rowOff>
    </xdr:from>
    <xdr:ext cx="534377" cy="259045"/>
    <xdr:sp macro="" textlink="">
      <xdr:nvSpPr>
        <xdr:cNvPr id="408" name="テキスト ボックス 407"/>
        <xdr:cNvSpPr txBox="1"/>
      </xdr:nvSpPr>
      <xdr:spPr>
        <a:xfrm>
          <a:off x="8483111" y="1336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6414</xdr:rowOff>
    </xdr:from>
    <xdr:to>
      <xdr:col>11</xdr:col>
      <xdr:colOff>307975</xdr:colOff>
      <xdr:row>78</xdr:row>
      <xdr:rowOff>108801</xdr:rowOff>
    </xdr:to>
    <xdr:cxnSp macro="">
      <xdr:nvCxnSpPr>
        <xdr:cNvPr id="409" name="直線コネクタ 408"/>
        <xdr:cNvCxnSpPr/>
      </xdr:nvCxnSpPr>
      <xdr:spPr>
        <a:xfrm flipV="1">
          <a:off x="6972300" y="13379514"/>
          <a:ext cx="889000" cy="10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30459</xdr:rowOff>
    </xdr:from>
    <xdr:ext cx="534377" cy="259045"/>
    <xdr:sp macro="" textlink="">
      <xdr:nvSpPr>
        <xdr:cNvPr id="411" name="テキスト ボックス 410"/>
        <xdr:cNvSpPr txBox="1"/>
      </xdr:nvSpPr>
      <xdr:spPr>
        <a:xfrm>
          <a:off x="7594111" y="1306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21925</xdr:rowOff>
    </xdr:from>
    <xdr:ext cx="534377" cy="259045"/>
    <xdr:sp macro="" textlink="">
      <xdr:nvSpPr>
        <xdr:cNvPr id="413" name="テキスト ボックス 412"/>
        <xdr:cNvSpPr txBox="1"/>
      </xdr:nvSpPr>
      <xdr:spPr>
        <a:xfrm>
          <a:off x="6705111" y="130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138646</xdr:rowOff>
    </xdr:from>
    <xdr:to>
      <xdr:col>15</xdr:col>
      <xdr:colOff>231775</xdr:colOff>
      <xdr:row>78</xdr:row>
      <xdr:rowOff>68796</xdr:rowOff>
    </xdr:to>
    <xdr:sp macro="" textlink="">
      <xdr:nvSpPr>
        <xdr:cNvPr id="419" name="円/楕円 418"/>
        <xdr:cNvSpPr/>
      </xdr:nvSpPr>
      <xdr:spPr>
        <a:xfrm>
          <a:off x="10426700" y="1334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117073</xdr:rowOff>
    </xdr:from>
    <xdr:ext cx="534377" cy="259045"/>
    <xdr:sp macro="" textlink="">
      <xdr:nvSpPr>
        <xdr:cNvPr id="420" name="商工費該当値テキスト"/>
        <xdr:cNvSpPr txBox="1"/>
      </xdr:nvSpPr>
      <xdr:spPr>
        <a:xfrm>
          <a:off x="10528300" y="1331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15,583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77839</xdr:rowOff>
    </xdr:from>
    <xdr:to>
      <xdr:col>14</xdr:col>
      <xdr:colOff>79375</xdr:colOff>
      <xdr:row>78</xdr:row>
      <xdr:rowOff>7989</xdr:rowOff>
    </xdr:to>
    <xdr:sp macro="" textlink="">
      <xdr:nvSpPr>
        <xdr:cNvPr id="421" name="円/楕円 420"/>
        <xdr:cNvSpPr/>
      </xdr:nvSpPr>
      <xdr:spPr>
        <a:xfrm>
          <a:off x="9588500" y="1327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170566</xdr:rowOff>
    </xdr:from>
    <xdr:ext cx="534377" cy="259045"/>
    <xdr:sp macro="" textlink="">
      <xdr:nvSpPr>
        <xdr:cNvPr id="422" name="テキスト ボックス 421"/>
        <xdr:cNvSpPr txBox="1"/>
      </xdr:nvSpPr>
      <xdr:spPr>
        <a:xfrm>
          <a:off x="9372111" y="1337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20,371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20320</xdr:rowOff>
    </xdr:from>
    <xdr:to>
      <xdr:col>12</xdr:col>
      <xdr:colOff>561975</xdr:colOff>
      <xdr:row>77</xdr:row>
      <xdr:rowOff>121920</xdr:rowOff>
    </xdr:to>
    <xdr:sp macro="" textlink="">
      <xdr:nvSpPr>
        <xdr:cNvPr id="423" name="円/楕円 422"/>
        <xdr:cNvSpPr/>
      </xdr:nvSpPr>
      <xdr:spPr>
        <a:xfrm>
          <a:off x="8699500" y="132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138447</xdr:rowOff>
    </xdr:from>
    <xdr:ext cx="534377" cy="259045"/>
    <xdr:sp macro="" textlink="">
      <xdr:nvSpPr>
        <xdr:cNvPr id="424" name="テキスト ボックス 423"/>
        <xdr:cNvSpPr txBox="1"/>
      </xdr:nvSpPr>
      <xdr:spPr>
        <a:xfrm>
          <a:off x="8483111" y="1299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24,900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127064</xdr:rowOff>
    </xdr:from>
    <xdr:to>
      <xdr:col>11</xdr:col>
      <xdr:colOff>358775</xdr:colOff>
      <xdr:row>78</xdr:row>
      <xdr:rowOff>57214</xdr:rowOff>
    </xdr:to>
    <xdr:sp macro="" textlink="">
      <xdr:nvSpPr>
        <xdr:cNvPr id="425" name="円/楕円 424"/>
        <xdr:cNvSpPr/>
      </xdr:nvSpPr>
      <xdr:spPr>
        <a:xfrm>
          <a:off x="7810500" y="1332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48341</xdr:rowOff>
    </xdr:from>
    <xdr:ext cx="534377" cy="259045"/>
    <xdr:sp macro="" textlink="">
      <xdr:nvSpPr>
        <xdr:cNvPr id="426" name="テキスト ボックス 425"/>
        <xdr:cNvSpPr txBox="1"/>
      </xdr:nvSpPr>
      <xdr:spPr>
        <a:xfrm>
          <a:off x="7594111" y="1342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58001</xdr:rowOff>
    </xdr:from>
    <xdr:to>
      <xdr:col>10</xdr:col>
      <xdr:colOff>155575</xdr:colOff>
      <xdr:row>78</xdr:row>
      <xdr:rowOff>159601</xdr:rowOff>
    </xdr:to>
    <xdr:sp macro="" textlink="">
      <xdr:nvSpPr>
        <xdr:cNvPr id="427" name="円/楕円 426"/>
        <xdr:cNvSpPr/>
      </xdr:nvSpPr>
      <xdr:spPr>
        <a:xfrm>
          <a:off x="6921500" y="1343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150728</xdr:rowOff>
    </xdr:from>
    <xdr:ext cx="469744" cy="259045"/>
    <xdr:sp macro="" textlink="">
      <xdr:nvSpPr>
        <xdr:cNvPr id="428" name="テキスト ボックス 427"/>
        <xdr:cNvSpPr txBox="1"/>
      </xdr:nvSpPr>
      <xdr:spPr>
        <a:xfrm>
          <a:off x="6737427" y="1352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126921</xdr:rowOff>
    </xdr:from>
    <xdr:to>
      <xdr:col>15</xdr:col>
      <xdr:colOff>180975</xdr:colOff>
      <xdr:row>96</xdr:row>
      <xdr:rowOff>146169</xdr:rowOff>
    </xdr:to>
    <xdr:cxnSp macro="">
      <xdr:nvCxnSpPr>
        <xdr:cNvPr id="457" name="直線コネクタ 456"/>
        <xdr:cNvCxnSpPr/>
      </xdr:nvCxnSpPr>
      <xdr:spPr>
        <a:xfrm>
          <a:off x="9639300" y="16586121"/>
          <a:ext cx="838200" cy="1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23911</xdr:rowOff>
    </xdr:from>
    <xdr:ext cx="534377" cy="259045"/>
    <xdr:sp macro="" textlink="">
      <xdr:nvSpPr>
        <xdr:cNvPr id="458" name="土木費平均値テキスト"/>
        <xdr:cNvSpPr txBox="1"/>
      </xdr:nvSpPr>
      <xdr:spPr>
        <a:xfrm>
          <a:off x="10528300" y="16140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71067</xdr:rowOff>
    </xdr:from>
    <xdr:to>
      <xdr:col>14</xdr:col>
      <xdr:colOff>28575</xdr:colOff>
      <xdr:row>96</xdr:row>
      <xdr:rowOff>126921</xdr:rowOff>
    </xdr:to>
    <xdr:cxnSp macro="">
      <xdr:nvCxnSpPr>
        <xdr:cNvPr id="460" name="直線コネクタ 459"/>
        <xdr:cNvCxnSpPr/>
      </xdr:nvCxnSpPr>
      <xdr:spPr>
        <a:xfrm>
          <a:off x="8750300" y="16358817"/>
          <a:ext cx="889000" cy="22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76367</xdr:rowOff>
    </xdr:from>
    <xdr:ext cx="534377" cy="259045"/>
    <xdr:sp macro="" textlink="">
      <xdr:nvSpPr>
        <xdr:cNvPr id="462" name="テキスト ボックス 461"/>
        <xdr:cNvSpPr txBox="1"/>
      </xdr:nvSpPr>
      <xdr:spPr>
        <a:xfrm>
          <a:off x="9372111" y="160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71067</xdr:rowOff>
    </xdr:from>
    <xdr:to>
      <xdr:col>12</xdr:col>
      <xdr:colOff>511175</xdr:colOff>
      <xdr:row>96</xdr:row>
      <xdr:rowOff>88143</xdr:rowOff>
    </xdr:to>
    <xdr:cxnSp macro="">
      <xdr:nvCxnSpPr>
        <xdr:cNvPr id="463" name="直線コネクタ 462"/>
        <xdr:cNvCxnSpPr/>
      </xdr:nvCxnSpPr>
      <xdr:spPr>
        <a:xfrm flipV="1">
          <a:off x="7861300" y="16358817"/>
          <a:ext cx="889000" cy="18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90822</xdr:rowOff>
    </xdr:from>
    <xdr:ext cx="534377" cy="259045"/>
    <xdr:sp macro="" textlink="">
      <xdr:nvSpPr>
        <xdr:cNvPr id="465" name="テキスト ボックス 464"/>
        <xdr:cNvSpPr txBox="1"/>
      </xdr:nvSpPr>
      <xdr:spPr>
        <a:xfrm>
          <a:off x="8483111" y="1603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156815</xdr:rowOff>
    </xdr:from>
    <xdr:to>
      <xdr:col>11</xdr:col>
      <xdr:colOff>307975</xdr:colOff>
      <xdr:row>96</xdr:row>
      <xdr:rowOff>88143</xdr:rowOff>
    </xdr:to>
    <xdr:cxnSp macro="">
      <xdr:nvCxnSpPr>
        <xdr:cNvPr id="466" name="直線コネクタ 465"/>
        <xdr:cNvCxnSpPr/>
      </xdr:nvCxnSpPr>
      <xdr:spPr>
        <a:xfrm>
          <a:off x="6972300" y="16444565"/>
          <a:ext cx="889000" cy="10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9563</xdr:rowOff>
    </xdr:from>
    <xdr:ext cx="534377" cy="259045"/>
    <xdr:sp macro="" textlink="">
      <xdr:nvSpPr>
        <xdr:cNvPr id="468" name="テキスト ボックス 467"/>
        <xdr:cNvSpPr txBox="1"/>
      </xdr:nvSpPr>
      <xdr:spPr>
        <a:xfrm>
          <a:off x="7594111" y="161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25908</xdr:rowOff>
    </xdr:from>
    <xdr:ext cx="534377" cy="259045"/>
    <xdr:sp macro="" textlink="">
      <xdr:nvSpPr>
        <xdr:cNvPr id="470" name="テキスト ボックス 469"/>
        <xdr:cNvSpPr txBox="1"/>
      </xdr:nvSpPr>
      <xdr:spPr>
        <a:xfrm>
          <a:off x="6705111" y="161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95369</xdr:rowOff>
    </xdr:from>
    <xdr:to>
      <xdr:col>15</xdr:col>
      <xdr:colOff>231775</xdr:colOff>
      <xdr:row>97</xdr:row>
      <xdr:rowOff>25519</xdr:rowOff>
    </xdr:to>
    <xdr:sp macro="" textlink="">
      <xdr:nvSpPr>
        <xdr:cNvPr id="476" name="円/楕円 475"/>
        <xdr:cNvSpPr/>
      </xdr:nvSpPr>
      <xdr:spPr>
        <a:xfrm>
          <a:off x="10426700" y="1655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73796</xdr:rowOff>
    </xdr:from>
    <xdr:ext cx="534377" cy="259045"/>
    <xdr:sp macro="" textlink="">
      <xdr:nvSpPr>
        <xdr:cNvPr id="477" name="土木費該当値テキスト"/>
        <xdr:cNvSpPr txBox="1"/>
      </xdr:nvSpPr>
      <xdr:spPr>
        <a:xfrm>
          <a:off x="10528300" y="1653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54,151</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76121</xdr:rowOff>
    </xdr:from>
    <xdr:to>
      <xdr:col>14</xdr:col>
      <xdr:colOff>79375</xdr:colOff>
      <xdr:row>97</xdr:row>
      <xdr:rowOff>6271</xdr:rowOff>
    </xdr:to>
    <xdr:sp macro="" textlink="">
      <xdr:nvSpPr>
        <xdr:cNvPr id="478" name="円/楕円 477"/>
        <xdr:cNvSpPr/>
      </xdr:nvSpPr>
      <xdr:spPr>
        <a:xfrm>
          <a:off x="9588500" y="1653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168848</xdr:rowOff>
    </xdr:from>
    <xdr:ext cx="534377" cy="259045"/>
    <xdr:sp macro="" textlink="">
      <xdr:nvSpPr>
        <xdr:cNvPr id="479" name="テキスト ボックス 478"/>
        <xdr:cNvSpPr txBox="1"/>
      </xdr:nvSpPr>
      <xdr:spPr>
        <a:xfrm>
          <a:off x="9372111" y="1662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56,677</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20267</xdr:rowOff>
    </xdr:from>
    <xdr:to>
      <xdr:col>12</xdr:col>
      <xdr:colOff>561975</xdr:colOff>
      <xdr:row>95</xdr:row>
      <xdr:rowOff>121867</xdr:rowOff>
    </xdr:to>
    <xdr:sp macro="" textlink="">
      <xdr:nvSpPr>
        <xdr:cNvPr id="480" name="円/楕円 479"/>
        <xdr:cNvSpPr/>
      </xdr:nvSpPr>
      <xdr:spPr>
        <a:xfrm>
          <a:off x="8699500" y="1630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112994</xdr:rowOff>
    </xdr:from>
    <xdr:ext cx="534377" cy="259045"/>
    <xdr:sp macro="" textlink="">
      <xdr:nvSpPr>
        <xdr:cNvPr id="481" name="テキスト ボックス 480"/>
        <xdr:cNvSpPr txBox="1"/>
      </xdr:nvSpPr>
      <xdr:spPr>
        <a:xfrm>
          <a:off x="8483111" y="1640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86,507</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37343</xdr:rowOff>
    </xdr:from>
    <xdr:to>
      <xdr:col>11</xdr:col>
      <xdr:colOff>358775</xdr:colOff>
      <xdr:row>96</xdr:row>
      <xdr:rowOff>138943</xdr:rowOff>
    </xdr:to>
    <xdr:sp macro="" textlink="">
      <xdr:nvSpPr>
        <xdr:cNvPr id="482" name="円/楕円 481"/>
        <xdr:cNvSpPr/>
      </xdr:nvSpPr>
      <xdr:spPr>
        <a:xfrm>
          <a:off x="7810500" y="1649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130070</xdr:rowOff>
    </xdr:from>
    <xdr:ext cx="534377" cy="259045"/>
    <xdr:sp macro="" textlink="">
      <xdr:nvSpPr>
        <xdr:cNvPr id="483" name="テキスト ボックス 482"/>
        <xdr:cNvSpPr txBox="1"/>
      </xdr:nvSpPr>
      <xdr:spPr>
        <a:xfrm>
          <a:off x="7594111" y="1658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61,766</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106015</xdr:rowOff>
    </xdr:from>
    <xdr:to>
      <xdr:col>10</xdr:col>
      <xdr:colOff>155575</xdr:colOff>
      <xdr:row>96</xdr:row>
      <xdr:rowOff>36165</xdr:rowOff>
    </xdr:to>
    <xdr:sp macro="" textlink="">
      <xdr:nvSpPr>
        <xdr:cNvPr id="484" name="円/楕円 483"/>
        <xdr:cNvSpPr/>
      </xdr:nvSpPr>
      <xdr:spPr>
        <a:xfrm>
          <a:off x="6921500" y="163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27292</xdr:rowOff>
    </xdr:from>
    <xdr:ext cx="534377" cy="259045"/>
    <xdr:sp macro="" textlink="">
      <xdr:nvSpPr>
        <xdr:cNvPr id="485" name="テキスト ボックス 484"/>
        <xdr:cNvSpPr txBox="1"/>
      </xdr:nvSpPr>
      <xdr:spPr>
        <a:xfrm>
          <a:off x="6705111" y="1648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75,254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90841</xdr:rowOff>
    </xdr:from>
    <xdr:to>
      <xdr:col>23</xdr:col>
      <xdr:colOff>517525</xdr:colOff>
      <xdr:row>37</xdr:row>
      <xdr:rowOff>130655</xdr:rowOff>
    </xdr:to>
    <xdr:cxnSp macro="">
      <xdr:nvCxnSpPr>
        <xdr:cNvPr id="514" name="直線コネクタ 513"/>
        <xdr:cNvCxnSpPr/>
      </xdr:nvCxnSpPr>
      <xdr:spPr>
        <a:xfrm>
          <a:off x="15481300" y="6091591"/>
          <a:ext cx="838200" cy="38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9760</xdr:rowOff>
    </xdr:from>
    <xdr:ext cx="534377" cy="259045"/>
    <xdr:sp macro="" textlink="">
      <xdr:nvSpPr>
        <xdr:cNvPr id="515" name="消防費平均値テキスト"/>
        <xdr:cNvSpPr txBox="1"/>
      </xdr:nvSpPr>
      <xdr:spPr>
        <a:xfrm>
          <a:off x="16370300" y="6181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90841</xdr:rowOff>
    </xdr:from>
    <xdr:to>
      <xdr:col>22</xdr:col>
      <xdr:colOff>365125</xdr:colOff>
      <xdr:row>36</xdr:row>
      <xdr:rowOff>35359</xdr:rowOff>
    </xdr:to>
    <xdr:cxnSp macro="">
      <xdr:nvCxnSpPr>
        <xdr:cNvPr id="517" name="直線コネクタ 516"/>
        <xdr:cNvCxnSpPr/>
      </xdr:nvCxnSpPr>
      <xdr:spPr>
        <a:xfrm flipV="1">
          <a:off x="14592300" y="6091591"/>
          <a:ext cx="889000" cy="11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67632</xdr:rowOff>
    </xdr:from>
    <xdr:ext cx="534377" cy="259045"/>
    <xdr:sp macro="" textlink="">
      <xdr:nvSpPr>
        <xdr:cNvPr id="519" name="テキスト ボックス 518"/>
        <xdr:cNvSpPr txBox="1"/>
      </xdr:nvSpPr>
      <xdr:spPr>
        <a:xfrm>
          <a:off x="15214111" y="641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35359</xdr:rowOff>
    </xdr:from>
    <xdr:to>
      <xdr:col>21</xdr:col>
      <xdr:colOff>161925</xdr:colOff>
      <xdr:row>37</xdr:row>
      <xdr:rowOff>79723</xdr:rowOff>
    </xdr:to>
    <xdr:cxnSp macro="">
      <xdr:nvCxnSpPr>
        <xdr:cNvPr id="520" name="直線コネクタ 519"/>
        <xdr:cNvCxnSpPr/>
      </xdr:nvCxnSpPr>
      <xdr:spPr>
        <a:xfrm flipV="1">
          <a:off x="13703300" y="6207559"/>
          <a:ext cx="889000" cy="21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139328</xdr:rowOff>
    </xdr:from>
    <xdr:ext cx="534377" cy="259045"/>
    <xdr:sp macro="" textlink="">
      <xdr:nvSpPr>
        <xdr:cNvPr id="522" name="テキスト ボックス 521"/>
        <xdr:cNvSpPr txBox="1"/>
      </xdr:nvSpPr>
      <xdr:spPr>
        <a:xfrm>
          <a:off x="14325111" y="648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74290</xdr:rowOff>
    </xdr:from>
    <xdr:to>
      <xdr:col>19</xdr:col>
      <xdr:colOff>644525</xdr:colOff>
      <xdr:row>37</xdr:row>
      <xdr:rowOff>79723</xdr:rowOff>
    </xdr:to>
    <xdr:cxnSp macro="">
      <xdr:nvCxnSpPr>
        <xdr:cNvPr id="523" name="直線コネクタ 522"/>
        <xdr:cNvCxnSpPr/>
      </xdr:nvCxnSpPr>
      <xdr:spPr>
        <a:xfrm>
          <a:off x="12814300" y="6417940"/>
          <a:ext cx="889000" cy="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164855</xdr:rowOff>
    </xdr:from>
    <xdr:ext cx="534377" cy="259045"/>
    <xdr:sp macro="" textlink="">
      <xdr:nvSpPr>
        <xdr:cNvPr id="525" name="テキスト ボックス 524"/>
        <xdr:cNvSpPr txBox="1"/>
      </xdr:nvSpPr>
      <xdr:spPr>
        <a:xfrm>
          <a:off x="13436111" y="650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668</xdr:rowOff>
    </xdr:from>
    <xdr:ext cx="534377" cy="259045"/>
    <xdr:sp macro="" textlink="">
      <xdr:nvSpPr>
        <xdr:cNvPr id="527" name="テキスト ボックス 526"/>
        <xdr:cNvSpPr txBox="1"/>
      </xdr:nvSpPr>
      <xdr:spPr>
        <a:xfrm>
          <a:off x="12547111" y="651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79855</xdr:rowOff>
    </xdr:from>
    <xdr:to>
      <xdr:col>23</xdr:col>
      <xdr:colOff>568325</xdr:colOff>
      <xdr:row>38</xdr:row>
      <xdr:rowOff>10006</xdr:rowOff>
    </xdr:to>
    <xdr:sp macro="" textlink="">
      <xdr:nvSpPr>
        <xdr:cNvPr id="533" name="円/楕円 532"/>
        <xdr:cNvSpPr/>
      </xdr:nvSpPr>
      <xdr:spPr>
        <a:xfrm>
          <a:off x="16268700" y="64235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58282</xdr:rowOff>
    </xdr:from>
    <xdr:ext cx="534377" cy="259045"/>
    <xdr:sp macro="" textlink="">
      <xdr:nvSpPr>
        <xdr:cNvPr id="534" name="消防費該当値テキスト"/>
        <xdr:cNvSpPr txBox="1"/>
      </xdr:nvSpPr>
      <xdr:spPr>
        <a:xfrm>
          <a:off x="16370300" y="640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33,687</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40041</xdr:rowOff>
    </xdr:from>
    <xdr:to>
      <xdr:col>22</xdr:col>
      <xdr:colOff>415925</xdr:colOff>
      <xdr:row>35</xdr:row>
      <xdr:rowOff>141641</xdr:rowOff>
    </xdr:to>
    <xdr:sp macro="" textlink="">
      <xdr:nvSpPr>
        <xdr:cNvPr id="535" name="円/楕円 534"/>
        <xdr:cNvSpPr/>
      </xdr:nvSpPr>
      <xdr:spPr>
        <a:xfrm>
          <a:off x="15430500" y="604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158168</xdr:rowOff>
    </xdr:from>
    <xdr:ext cx="534377" cy="259045"/>
    <xdr:sp macro="" textlink="">
      <xdr:nvSpPr>
        <xdr:cNvPr id="536" name="テキスト ボックス 535"/>
        <xdr:cNvSpPr txBox="1"/>
      </xdr:nvSpPr>
      <xdr:spPr>
        <a:xfrm>
          <a:off x="15214111" y="581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83,912</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156009</xdr:rowOff>
    </xdr:from>
    <xdr:to>
      <xdr:col>21</xdr:col>
      <xdr:colOff>212725</xdr:colOff>
      <xdr:row>36</xdr:row>
      <xdr:rowOff>86159</xdr:rowOff>
    </xdr:to>
    <xdr:sp macro="" textlink="">
      <xdr:nvSpPr>
        <xdr:cNvPr id="537" name="円/楕円 536"/>
        <xdr:cNvSpPr/>
      </xdr:nvSpPr>
      <xdr:spPr>
        <a:xfrm>
          <a:off x="14541500" y="615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102686</xdr:rowOff>
    </xdr:from>
    <xdr:ext cx="534377" cy="259045"/>
    <xdr:sp macro="" textlink="">
      <xdr:nvSpPr>
        <xdr:cNvPr id="538" name="テキスト ボックス 537"/>
        <xdr:cNvSpPr txBox="1"/>
      </xdr:nvSpPr>
      <xdr:spPr>
        <a:xfrm>
          <a:off x="14325111" y="593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68,693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28923</xdr:rowOff>
    </xdr:from>
    <xdr:to>
      <xdr:col>20</xdr:col>
      <xdr:colOff>9525</xdr:colOff>
      <xdr:row>37</xdr:row>
      <xdr:rowOff>130523</xdr:rowOff>
    </xdr:to>
    <xdr:sp macro="" textlink="">
      <xdr:nvSpPr>
        <xdr:cNvPr id="539" name="円/楕円 538"/>
        <xdr:cNvSpPr/>
      </xdr:nvSpPr>
      <xdr:spPr>
        <a:xfrm>
          <a:off x="13652500" y="637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147050</xdr:rowOff>
    </xdr:from>
    <xdr:ext cx="534377" cy="259045"/>
    <xdr:sp macro="" textlink="">
      <xdr:nvSpPr>
        <xdr:cNvPr id="540" name="テキスト ボックス 539"/>
        <xdr:cNvSpPr txBox="1"/>
      </xdr:nvSpPr>
      <xdr:spPr>
        <a:xfrm>
          <a:off x="13436111" y="614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40,371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23490</xdr:rowOff>
    </xdr:from>
    <xdr:to>
      <xdr:col>18</xdr:col>
      <xdr:colOff>492125</xdr:colOff>
      <xdr:row>37</xdr:row>
      <xdr:rowOff>125090</xdr:rowOff>
    </xdr:to>
    <xdr:sp macro="" textlink="">
      <xdr:nvSpPr>
        <xdr:cNvPr id="541" name="円/楕円 540"/>
        <xdr:cNvSpPr/>
      </xdr:nvSpPr>
      <xdr:spPr>
        <a:xfrm>
          <a:off x="12763500" y="636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141617</xdr:rowOff>
    </xdr:from>
    <xdr:ext cx="534377" cy="259045"/>
    <xdr:sp macro="" textlink="">
      <xdr:nvSpPr>
        <xdr:cNvPr id="542" name="テキスト ボックス 541"/>
        <xdr:cNvSpPr txBox="1"/>
      </xdr:nvSpPr>
      <xdr:spPr>
        <a:xfrm>
          <a:off x="12547111" y="614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41,084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112231</xdr:rowOff>
    </xdr:from>
    <xdr:to>
      <xdr:col>23</xdr:col>
      <xdr:colOff>517525</xdr:colOff>
      <xdr:row>56</xdr:row>
      <xdr:rowOff>104573</xdr:rowOff>
    </xdr:to>
    <xdr:cxnSp macro="">
      <xdr:nvCxnSpPr>
        <xdr:cNvPr id="569" name="直線コネクタ 568"/>
        <xdr:cNvCxnSpPr/>
      </xdr:nvCxnSpPr>
      <xdr:spPr>
        <a:xfrm>
          <a:off x="15481300" y="9370531"/>
          <a:ext cx="838200" cy="33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29929</xdr:rowOff>
    </xdr:from>
    <xdr:ext cx="534377" cy="259045"/>
    <xdr:sp macro="" textlink="">
      <xdr:nvSpPr>
        <xdr:cNvPr id="570" name="教育費平均値テキスト"/>
        <xdr:cNvSpPr txBox="1"/>
      </xdr:nvSpPr>
      <xdr:spPr>
        <a:xfrm>
          <a:off x="16370300" y="945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112231</xdr:rowOff>
    </xdr:from>
    <xdr:to>
      <xdr:col>22</xdr:col>
      <xdr:colOff>365125</xdr:colOff>
      <xdr:row>54</xdr:row>
      <xdr:rowOff>119107</xdr:rowOff>
    </xdr:to>
    <xdr:cxnSp macro="">
      <xdr:nvCxnSpPr>
        <xdr:cNvPr id="572" name="直線コネクタ 571"/>
        <xdr:cNvCxnSpPr/>
      </xdr:nvCxnSpPr>
      <xdr:spPr>
        <a:xfrm flipV="1">
          <a:off x="14592300" y="9370531"/>
          <a:ext cx="889000" cy="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97000</xdr:rowOff>
    </xdr:from>
    <xdr:ext cx="534377" cy="259045"/>
    <xdr:sp macro="" textlink="">
      <xdr:nvSpPr>
        <xdr:cNvPr id="574" name="テキスト ボックス 573"/>
        <xdr:cNvSpPr txBox="1"/>
      </xdr:nvSpPr>
      <xdr:spPr>
        <a:xfrm>
          <a:off x="15214111" y="96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119107</xdr:rowOff>
    </xdr:from>
    <xdr:to>
      <xdr:col>21</xdr:col>
      <xdr:colOff>161925</xdr:colOff>
      <xdr:row>56</xdr:row>
      <xdr:rowOff>9540</xdr:rowOff>
    </xdr:to>
    <xdr:cxnSp macro="">
      <xdr:nvCxnSpPr>
        <xdr:cNvPr id="575" name="直線コネクタ 574"/>
        <xdr:cNvCxnSpPr/>
      </xdr:nvCxnSpPr>
      <xdr:spPr>
        <a:xfrm flipV="1">
          <a:off x="13703300" y="9377407"/>
          <a:ext cx="889000" cy="23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80695</xdr:rowOff>
    </xdr:from>
    <xdr:ext cx="534377" cy="259045"/>
    <xdr:sp macro="" textlink="">
      <xdr:nvSpPr>
        <xdr:cNvPr id="577" name="テキスト ボックス 576"/>
        <xdr:cNvSpPr txBox="1"/>
      </xdr:nvSpPr>
      <xdr:spPr>
        <a:xfrm>
          <a:off x="14325111" y="968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100243</xdr:rowOff>
    </xdr:from>
    <xdr:to>
      <xdr:col>19</xdr:col>
      <xdr:colOff>644525</xdr:colOff>
      <xdr:row>56</xdr:row>
      <xdr:rowOff>9540</xdr:rowOff>
    </xdr:to>
    <xdr:cxnSp macro="">
      <xdr:nvCxnSpPr>
        <xdr:cNvPr id="578" name="直線コネクタ 577"/>
        <xdr:cNvCxnSpPr/>
      </xdr:nvCxnSpPr>
      <xdr:spPr>
        <a:xfrm>
          <a:off x="12814300" y="9358543"/>
          <a:ext cx="889000" cy="2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120093</xdr:rowOff>
    </xdr:from>
    <xdr:ext cx="534377" cy="259045"/>
    <xdr:sp macro="" textlink="">
      <xdr:nvSpPr>
        <xdr:cNvPr id="580" name="テキスト ボックス 579"/>
        <xdr:cNvSpPr txBox="1"/>
      </xdr:nvSpPr>
      <xdr:spPr>
        <a:xfrm>
          <a:off x="13436111" y="972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133090</xdr:rowOff>
    </xdr:from>
    <xdr:ext cx="534377" cy="259045"/>
    <xdr:sp macro="" textlink="">
      <xdr:nvSpPr>
        <xdr:cNvPr id="582" name="テキスト ボックス 581"/>
        <xdr:cNvSpPr txBox="1"/>
      </xdr:nvSpPr>
      <xdr:spPr>
        <a:xfrm>
          <a:off x="12547111" y="973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53773</xdr:rowOff>
    </xdr:from>
    <xdr:to>
      <xdr:col>23</xdr:col>
      <xdr:colOff>568325</xdr:colOff>
      <xdr:row>56</xdr:row>
      <xdr:rowOff>155373</xdr:rowOff>
    </xdr:to>
    <xdr:sp macro="" textlink="">
      <xdr:nvSpPr>
        <xdr:cNvPr id="588" name="円/楕円 587"/>
        <xdr:cNvSpPr/>
      </xdr:nvSpPr>
      <xdr:spPr>
        <a:xfrm>
          <a:off x="16268700" y="965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32200</xdr:rowOff>
    </xdr:from>
    <xdr:ext cx="534377" cy="259045"/>
    <xdr:sp macro="" textlink="">
      <xdr:nvSpPr>
        <xdr:cNvPr id="589" name="教育費該当値テキスト"/>
        <xdr:cNvSpPr txBox="1"/>
      </xdr:nvSpPr>
      <xdr:spPr>
        <a:xfrm>
          <a:off x="16370300" y="963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82,683</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61431</xdr:rowOff>
    </xdr:from>
    <xdr:to>
      <xdr:col>22</xdr:col>
      <xdr:colOff>415925</xdr:colOff>
      <xdr:row>54</xdr:row>
      <xdr:rowOff>163031</xdr:rowOff>
    </xdr:to>
    <xdr:sp macro="" textlink="">
      <xdr:nvSpPr>
        <xdr:cNvPr id="590" name="円/楕円 589"/>
        <xdr:cNvSpPr/>
      </xdr:nvSpPr>
      <xdr:spPr>
        <a:xfrm>
          <a:off x="15430500" y="931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53</xdr:row>
      <xdr:rowOff>8108</xdr:rowOff>
    </xdr:from>
    <xdr:ext cx="599010" cy="259045"/>
    <xdr:sp macro="" textlink="">
      <xdr:nvSpPr>
        <xdr:cNvPr id="591" name="テキスト ボックス 590"/>
        <xdr:cNvSpPr txBox="1"/>
      </xdr:nvSpPr>
      <xdr:spPr>
        <a:xfrm>
          <a:off x="15181794" y="9094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156,008</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68307</xdr:rowOff>
    </xdr:from>
    <xdr:to>
      <xdr:col>21</xdr:col>
      <xdr:colOff>212725</xdr:colOff>
      <xdr:row>54</xdr:row>
      <xdr:rowOff>169907</xdr:rowOff>
    </xdr:to>
    <xdr:sp macro="" textlink="">
      <xdr:nvSpPr>
        <xdr:cNvPr id="592" name="円/楕円 591"/>
        <xdr:cNvSpPr/>
      </xdr:nvSpPr>
      <xdr:spPr>
        <a:xfrm>
          <a:off x="14541500" y="932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53</xdr:row>
      <xdr:rowOff>14984</xdr:rowOff>
    </xdr:from>
    <xdr:ext cx="599010" cy="259045"/>
    <xdr:sp macro="" textlink="">
      <xdr:nvSpPr>
        <xdr:cNvPr id="593" name="テキスト ボックス 592"/>
        <xdr:cNvSpPr txBox="1"/>
      </xdr:nvSpPr>
      <xdr:spPr>
        <a:xfrm>
          <a:off x="14292794" y="910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154,504</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130190</xdr:rowOff>
    </xdr:from>
    <xdr:to>
      <xdr:col>20</xdr:col>
      <xdr:colOff>9525</xdr:colOff>
      <xdr:row>56</xdr:row>
      <xdr:rowOff>60340</xdr:rowOff>
    </xdr:to>
    <xdr:sp macro="" textlink="">
      <xdr:nvSpPr>
        <xdr:cNvPr id="594" name="円/楕円 593"/>
        <xdr:cNvSpPr/>
      </xdr:nvSpPr>
      <xdr:spPr>
        <a:xfrm>
          <a:off x="13652500" y="955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54</xdr:row>
      <xdr:rowOff>76867</xdr:rowOff>
    </xdr:from>
    <xdr:ext cx="599010" cy="259045"/>
    <xdr:sp macro="" textlink="">
      <xdr:nvSpPr>
        <xdr:cNvPr id="595" name="テキスト ボックス 594"/>
        <xdr:cNvSpPr txBox="1"/>
      </xdr:nvSpPr>
      <xdr:spPr>
        <a:xfrm>
          <a:off x="13403794" y="933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103,469</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49443</xdr:rowOff>
    </xdr:from>
    <xdr:to>
      <xdr:col>18</xdr:col>
      <xdr:colOff>492125</xdr:colOff>
      <xdr:row>54</xdr:row>
      <xdr:rowOff>151043</xdr:rowOff>
    </xdr:to>
    <xdr:sp macro="" textlink="">
      <xdr:nvSpPr>
        <xdr:cNvPr id="596" name="円/楕円 595"/>
        <xdr:cNvSpPr/>
      </xdr:nvSpPr>
      <xdr:spPr>
        <a:xfrm>
          <a:off x="12763500" y="930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52</xdr:row>
      <xdr:rowOff>167570</xdr:rowOff>
    </xdr:from>
    <xdr:ext cx="599010" cy="259045"/>
    <xdr:sp macro="" textlink="">
      <xdr:nvSpPr>
        <xdr:cNvPr id="597" name="テキスト ボックス 596"/>
        <xdr:cNvSpPr txBox="1"/>
      </xdr:nvSpPr>
      <xdr:spPr>
        <a:xfrm>
          <a:off x="12514794" y="9082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158,630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49078</xdr:rowOff>
    </xdr:from>
    <xdr:to>
      <xdr:col>23</xdr:col>
      <xdr:colOff>517525</xdr:colOff>
      <xdr:row>78</xdr:row>
      <xdr:rowOff>113956</xdr:rowOff>
    </xdr:to>
    <xdr:cxnSp macro="">
      <xdr:nvCxnSpPr>
        <xdr:cNvPr id="624" name="直線コネクタ 623"/>
        <xdr:cNvCxnSpPr/>
      </xdr:nvCxnSpPr>
      <xdr:spPr>
        <a:xfrm flipV="1">
          <a:off x="15481300" y="13422178"/>
          <a:ext cx="838200" cy="6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17739</xdr:rowOff>
    </xdr:from>
    <xdr:ext cx="534377" cy="259045"/>
    <xdr:sp macro="" textlink="">
      <xdr:nvSpPr>
        <xdr:cNvPr id="625" name="災害復旧費平均値テキスト"/>
        <xdr:cNvSpPr txBox="1"/>
      </xdr:nvSpPr>
      <xdr:spPr>
        <a:xfrm>
          <a:off x="16370300" y="13390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94245</xdr:rowOff>
    </xdr:from>
    <xdr:to>
      <xdr:col>22</xdr:col>
      <xdr:colOff>365125</xdr:colOff>
      <xdr:row>78</xdr:row>
      <xdr:rowOff>113956</xdr:rowOff>
    </xdr:to>
    <xdr:cxnSp macro="">
      <xdr:nvCxnSpPr>
        <xdr:cNvPr id="627" name="直線コネクタ 626"/>
        <xdr:cNvCxnSpPr/>
      </xdr:nvCxnSpPr>
      <xdr:spPr>
        <a:xfrm>
          <a:off x="14592300" y="13467345"/>
          <a:ext cx="889000" cy="1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5987</xdr:rowOff>
    </xdr:from>
    <xdr:ext cx="469744" cy="259045"/>
    <xdr:sp macro="" textlink="">
      <xdr:nvSpPr>
        <xdr:cNvPr id="629" name="テキスト ボックス 628"/>
        <xdr:cNvSpPr txBox="1"/>
      </xdr:nvSpPr>
      <xdr:spPr>
        <a:xfrm>
          <a:off x="15246427" y="1320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94245</xdr:rowOff>
    </xdr:from>
    <xdr:to>
      <xdr:col>21</xdr:col>
      <xdr:colOff>161925</xdr:colOff>
      <xdr:row>78</xdr:row>
      <xdr:rowOff>122386</xdr:rowOff>
    </xdr:to>
    <xdr:cxnSp macro="">
      <xdr:nvCxnSpPr>
        <xdr:cNvPr id="630" name="直線コネクタ 629"/>
        <xdr:cNvCxnSpPr/>
      </xdr:nvCxnSpPr>
      <xdr:spPr>
        <a:xfrm flipV="1">
          <a:off x="13703300" y="13467345"/>
          <a:ext cx="889000" cy="2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147397</xdr:rowOff>
    </xdr:from>
    <xdr:ext cx="469744" cy="259045"/>
    <xdr:sp macro="" textlink="">
      <xdr:nvSpPr>
        <xdr:cNvPr id="632" name="テキスト ボックス 631"/>
        <xdr:cNvSpPr txBox="1"/>
      </xdr:nvSpPr>
      <xdr:spPr>
        <a:xfrm>
          <a:off x="14357427" y="1352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96718</xdr:rowOff>
    </xdr:from>
    <xdr:to>
      <xdr:col>19</xdr:col>
      <xdr:colOff>644525</xdr:colOff>
      <xdr:row>78</xdr:row>
      <xdr:rowOff>122386</xdr:rowOff>
    </xdr:to>
    <xdr:cxnSp macro="">
      <xdr:nvCxnSpPr>
        <xdr:cNvPr id="633" name="直線コネクタ 632"/>
        <xdr:cNvCxnSpPr/>
      </xdr:nvCxnSpPr>
      <xdr:spPr>
        <a:xfrm>
          <a:off x="12814300" y="13469818"/>
          <a:ext cx="889000" cy="2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155647</xdr:rowOff>
    </xdr:from>
    <xdr:ext cx="534377" cy="259045"/>
    <xdr:sp macro="" textlink="">
      <xdr:nvSpPr>
        <xdr:cNvPr id="635" name="テキスト ボックス 634"/>
        <xdr:cNvSpPr txBox="1"/>
      </xdr:nvSpPr>
      <xdr:spPr>
        <a:xfrm>
          <a:off x="13436111" y="1318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140960</xdr:rowOff>
    </xdr:from>
    <xdr:ext cx="469744" cy="259045"/>
    <xdr:sp macro="" textlink="">
      <xdr:nvSpPr>
        <xdr:cNvPr id="637" name="テキスト ボックス 636"/>
        <xdr:cNvSpPr txBox="1"/>
      </xdr:nvSpPr>
      <xdr:spPr>
        <a:xfrm>
          <a:off x="12579427" y="1351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169728</xdr:rowOff>
    </xdr:from>
    <xdr:to>
      <xdr:col>23</xdr:col>
      <xdr:colOff>568325</xdr:colOff>
      <xdr:row>78</xdr:row>
      <xdr:rowOff>99878</xdr:rowOff>
    </xdr:to>
    <xdr:sp macro="" textlink="">
      <xdr:nvSpPr>
        <xdr:cNvPr id="643" name="円/楕円 642"/>
        <xdr:cNvSpPr/>
      </xdr:nvSpPr>
      <xdr:spPr>
        <a:xfrm>
          <a:off x="16268700" y="1337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129105</xdr:rowOff>
    </xdr:from>
    <xdr:ext cx="534377" cy="259045"/>
    <xdr:sp macro="" textlink="">
      <xdr:nvSpPr>
        <xdr:cNvPr id="644" name="災害復旧費該当値テキスト"/>
        <xdr:cNvSpPr txBox="1"/>
      </xdr:nvSpPr>
      <xdr:spPr>
        <a:xfrm>
          <a:off x="16370300" y="1315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19,821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63156</xdr:rowOff>
    </xdr:from>
    <xdr:to>
      <xdr:col>22</xdr:col>
      <xdr:colOff>415925</xdr:colOff>
      <xdr:row>78</xdr:row>
      <xdr:rowOff>164756</xdr:rowOff>
    </xdr:to>
    <xdr:sp macro="" textlink="">
      <xdr:nvSpPr>
        <xdr:cNvPr id="645" name="円/楕円 644"/>
        <xdr:cNvSpPr/>
      </xdr:nvSpPr>
      <xdr:spPr>
        <a:xfrm>
          <a:off x="15430500" y="1343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155883</xdr:rowOff>
    </xdr:from>
    <xdr:ext cx="469744" cy="259045"/>
    <xdr:sp macro="" textlink="">
      <xdr:nvSpPr>
        <xdr:cNvPr id="646" name="テキスト ボックス 645"/>
        <xdr:cNvSpPr txBox="1"/>
      </xdr:nvSpPr>
      <xdr:spPr>
        <a:xfrm>
          <a:off x="15246427" y="1352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43445</xdr:rowOff>
    </xdr:from>
    <xdr:to>
      <xdr:col>21</xdr:col>
      <xdr:colOff>212725</xdr:colOff>
      <xdr:row>78</xdr:row>
      <xdr:rowOff>145045</xdr:rowOff>
    </xdr:to>
    <xdr:sp macro="" textlink="">
      <xdr:nvSpPr>
        <xdr:cNvPr id="647" name="円/楕円 646"/>
        <xdr:cNvSpPr/>
      </xdr:nvSpPr>
      <xdr:spPr>
        <a:xfrm>
          <a:off x="14541500" y="1341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161572</xdr:rowOff>
    </xdr:from>
    <xdr:ext cx="469744" cy="259045"/>
    <xdr:sp macro="" textlink="">
      <xdr:nvSpPr>
        <xdr:cNvPr id="648" name="テキスト ボックス 647"/>
        <xdr:cNvSpPr txBox="1"/>
      </xdr:nvSpPr>
      <xdr:spPr>
        <a:xfrm>
          <a:off x="14357427" y="1319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71586</xdr:rowOff>
    </xdr:from>
    <xdr:to>
      <xdr:col>20</xdr:col>
      <xdr:colOff>9525</xdr:colOff>
      <xdr:row>79</xdr:row>
      <xdr:rowOff>1736</xdr:rowOff>
    </xdr:to>
    <xdr:sp macro="" textlink="">
      <xdr:nvSpPr>
        <xdr:cNvPr id="649" name="円/楕円 648"/>
        <xdr:cNvSpPr/>
      </xdr:nvSpPr>
      <xdr:spPr>
        <a:xfrm>
          <a:off x="13652500" y="1344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164313</xdr:rowOff>
    </xdr:from>
    <xdr:ext cx="469744" cy="259045"/>
    <xdr:sp macro="" textlink="">
      <xdr:nvSpPr>
        <xdr:cNvPr id="650" name="テキスト ボックス 649"/>
        <xdr:cNvSpPr txBox="1"/>
      </xdr:nvSpPr>
      <xdr:spPr>
        <a:xfrm>
          <a:off x="13468427" y="1353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45918</xdr:rowOff>
    </xdr:from>
    <xdr:to>
      <xdr:col>18</xdr:col>
      <xdr:colOff>492125</xdr:colOff>
      <xdr:row>78</xdr:row>
      <xdr:rowOff>147518</xdr:rowOff>
    </xdr:to>
    <xdr:sp macro="" textlink="">
      <xdr:nvSpPr>
        <xdr:cNvPr id="651" name="円/楕円 650"/>
        <xdr:cNvSpPr/>
      </xdr:nvSpPr>
      <xdr:spPr>
        <a:xfrm>
          <a:off x="12763500" y="1341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164045</xdr:rowOff>
    </xdr:from>
    <xdr:ext cx="469744" cy="259045"/>
    <xdr:sp macro="" textlink="">
      <xdr:nvSpPr>
        <xdr:cNvPr id="652" name="テキスト ボックス 651"/>
        <xdr:cNvSpPr txBox="1"/>
      </xdr:nvSpPr>
      <xdr:spPr>
        <a:xfrm>
          <a:off x="12579427" y="13194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98374</xdr:rowOff>
    </xdr:from>
    <xdr:to>
      <xdr:col>23</xdr:col>
      <xdr:colOff>517525</xdr:colOff>
      <xdr:row>95</xdr:row>
      <xdr:rowOff>106370</xdr:rowOff>
    </xdr:to>
    <xdr:cxnSp macro="">
      <xdr:nvCxnSpPr>
        <xdr:cNvPr id="679" name="直線コネクタ 678"/>
        <xdr:cNvCxnSpPr/>
      </xdr:nvCxnSpPr>
      <xdr:spPr>
        <a:xfrm>
          <a:off x="15481300" y="16386124"/>
          <a:ext cx="838200" cy="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100734</xdr:rowOff>
    </xdr:from>
    <xdr:ext cx="599010" cy="259045"/>
    <xdr:sp macro="" textlink="">
      <xdr:nvSpPr>
        <xdr:cNvPr id="680" name="公債費平均値テキスト"/>
        <xdr:cNvSpPr txBox="1"/>
      </xdr:nvSpPr>
      <xdr:spPr>
        <a:xfrm>
          <a:off x="16370300" y="16388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98374</xdr:rowOff>
    </xdr:from>
    <xdr:to>
      <xdr:col>22</xdr:col>
      <xdr:colOff>365125</xdr:colOff>
      <xdr:row>95</xdr:row>
      <xdr:rowOff>150957</xdr:rowOff>
    </xdr:to>
    <xdr:cxnSp macro="">
      <xdr:nvCxnSpPr>
        <xdr:cNvPr id="682" name="直線コネクタ 681"/>
        <xdr:cNvCxnSpPr/>
      </xdr:nvCxnSpPr>
      <xdr:spPr>
        <a:xfrm flipV="1">
          <a:off x="14592300" y="16386124"/>
          <a:ext cx="889000" cy="5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20716</xdr:rowOff>
    </xdr:from>
    <xdr:ext cx="599010" cy="259045"/>
    <xdr:sp macro="" textlink="">
      <xdr:nvSpPr>
        <xdr:cNvPr id="684" name="テキスト ボックス 683"/>
        <xdr:cNvSpPr txBox="1"/>
      </xdr:nvSpPr>
      <xdr:spPr>
        <a:xfrm>
          <a:off x="15181794"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146069</xdr:rowOff>
    </xdr:from>
    <xdr:to>
      <xdr:col>21</xdr:col>
      <xdr:colOff>161925</xdr:colOff>
      <xdr:row>95</xdr:row>
      <xdr:rowOff>150957</xdr:rowOff>
    </xdr:to>
    <xdr:cxnSp macro="">
      <xdr:nvCxnSpPr>
        <xdr:cNvPr id="685" name="直線コネクタ 684"/>
        <xdr:cNvCxnSpPr/>
      </xdr:nvCxnSpPr>
      <xdr:spPr>
        <a:xfrm>
          <a:off x="13703300" y="16433819"/>
          <a:ext cx="889000" cy="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25466</xdr:rowOff>
    </xdr:from>
    <xdr:ext cx="599010" cy="259045"/>
    <xdr:sp macro="" textlink="">
      <xdr:nvSpPr>
        <xdr:cNvPr id="687" name="テキスト ボックス 686"/>
        <xdr:cNvSpPr txBox="1"/>
      </xdr:nvSpPr>
      <xdr:spPr>
        <a:xfrm>
          <a:off x="14292794"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142526</xdr:rowOff>
    </xdr:from>
    <xdr:to>
      <xdr:col>19</xdr:col>
      <xdr:colOff>644525</xdr:colOff>
      <xdr:row>95</xdr:row>
      <xdr:rowOff>146069</xdr:rowOff>
    </xdr:to>
    <xdr:cxnSp macro="">
      <xdr:nvCxnSpPr>
        <xdr:cNvPr id="688" name="直線コネクタ 687"/>
        <xdr:cNvCxnSpPr/>
      </xdr:nvCxnSpPr>
      <xdr:spPr>
        <a:xfrm>
          <a:off x="12814300" y="16430276"/>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40977</xdr:rowOff>
    </xdr:from>
    <xdr:ext cx="599010" cy="259045"/>
    <xdr:sp macro="" textlink="">
      <xdr:nvSpPr>
        <xdr:cNvPr id="690" name="テキスト ボックス 689"/>
        <xdr:cNvSpPr txBox="1"/>
      </xdr:nvSpPr>
      <xdr:spPr>
        <a:xfrm>
          <a:off x="13403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14363</xdr:rowOff>
    </xdr:from>
    <xdr:ext cx="599010" cy="259045"/>
    <xdr:sp macro="" textlink="">
      <xdr:nvSpPr>
        <xdr:cNvPr id="692" name="テキスト ボックス 691"/>
        <xdr:cNvSpPr txBox="1"/>
      </xdr:nvSpPr>
      <xdr:spPr>
        <a:xfrm>
          <a:off x="12514794" y="1613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55570</xdr:rowOff>
    </xdr:from>
    <xdr:to>
      <xdr:col>23</xdr:col>
      <xdr:colOff>568325</xdr:colOff>
      <xdr:row>95</xdr:row>
      <xdr:rowOff>157170</xdr:rowOff>
    </xdr:to>
    <xdr:sp macro="" textlink="">
      <xdr:nvSpPr>
        <xdr:cNvPr id="698" name="円/楕円 697"/>
        <xdr:cNvSpPr/>
      </xdr:nvSpPr>
      <xdr:spPr>
        <a:xfrm>
          <a:off x="16268700" y="163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78447</xdr:rowOff>
    </xdr:from>
    <xdr:ext cx="599010" cy="259045"/>
    <xdr:sp macro="" textlink="">
      <xdr:nvSpPr>
        <xdr:cNvPr id="699" name="公債費該当値テキスト"/>
        <xdr:cNvSpPr txBox="1"/>
      </xdr:nvSpPr>
      <xdr:spPr>
        <a:xfrm>
          <a:off x="16370300" y="16194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119,790</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47574</xdr:rowOff>
    </xdr:from>
    <xdr:to>
      <xdr:col>22</xdr:col>
      <xdr:colOff>415925</xdr:colOff>
      <xdr:row>95</xdr:row>
      <xdr:rowOff>149174</xdr:rowOff>
    </xdr:to>
    <xdr:sp macro="" textlink="">
      <xdr:nvSpPr>
        <xdr:cNvPr id="700" name="円/楕円 699"/>
        <xdr:cNvSpPr/>
      </xdr:nvSpPr>
      <xdr:spPr>
        <a:xfrm>
          <a:off x="15430500" y="1633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165701</xdr:rowOff>
    </xdr:from>
    <xdr:ext cx="599010" cy="259045"/>
    <xdr:sp macro="" textlink="">
      <xdr:nvSpPr>
        <xdr:cNvPr id="701" name="テキスト ボックス 700"/>
        <xdr:cNvSpPr txBox="1"/>
      </xdr:nvSpPr>
      <xdr:spPr>
        <a:xfrm>
          <a:off x="15181794" y="16110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121,539</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100157</xdr:rowOff>
    </xdr:from>
    <xdr:to>
      <xdr:col>21</xdr:col>
      <xdr:colOff>212725</xdr:colOff>
      <xdr:row>96</xdr:row>
      <xdr:rowOff>30307</xdr:rowOff>
    </xdr:to>
    <xdr:sp macro="" textlink="">
      <xdr:nvSpPr>
        <xdr:cNvPr id="702" name="円/楕円 701"/>
        <xdr:cNvSpPr/>
      </xdr:nvSpPr>
      <xdr:spPr>
        <a:xfrm>
          <a:off x="14541500" y="1638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46834</xdr:rowOff>
    </xdr:from>
    <xdr:ext cx="599010" cy="259045"/>
    <xdr:sp macro="" textlink="">
      <xdr:nvSpPr>
        <xdr:cNvPr id="703" name="テキスト ボックス 702"/>
        <xdr:cNvSpPr txBox="1"/>
      </xdr:nvSpPr>
      <xdr:spPr>
        <a:xfrm>
          <a:off x="14292794" y="1616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110,038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95269</xdr:rowOff>
    </xdr:from>
    <xdr:to>
      <xdr:col>20</xdr:col>
      <xdr:colOff>9525</xdr:colOff>
      <xdr:row>96</xdr:row>
      <xdr:rowOff>25419</xdr:rowOff>
    </xdr:to>
    <xdr:sp macro="" textlink="">
      <xdr:nvSpPr>
        <xdr:cNvPr id="704" name="円/楕円 703"/>
        <xdr:cNvSpPr/>
      </xdr:nvSpPr>
      <xdr:spPr>
        <a:xfrm>
          <a:off x="13652500" y="1638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16546</xdr:rowOff>
    </xdr:from>
    <xdr:ext cx="599010" cy="259045"/>
    <xdr:sp macro="" textlink="">
      <xdr:nvSpPr>
        <xdr:cNvPr id="705" name="テキスト ボックス 704"/>
        <xdr:cNvSpPr txBox="1"/>
      </xdr:nvSpPr>
      <xdr:spPr>
        <a:xfrm>
          <a:off x="13403794" y="164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111,107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91726</xdr:rowOff>
    </xdr:from>
    <xdr:to>
      <xdr:col>18</xdr:col>
      <xdr:colOff>492125</xdr:colOff>
      <xdr:row>96</xdr:row>
      <xdr:rowOff>21876</xdr:rowOff>
    </xdr:to>
    <xdr:sp macro="" textlink="">
      <xdr:nvSpPr>
        <xdr:cNvPr id="706" name="円/楕円 705"/>
        <xdr:cNvSpPr/>
      </xdr:nvSpPr>
      <xdr:spPr>
        <a:xfrm>
          <a:off x="12763500" y="163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13003</xdr:rowOff>
    </xdr:from>
    <xdr:ext cx="599010" cy="259045"/>
    <xdr:sp macro="" textlink="">
      <xdr:nvSpPr>
        <xdr:cNvPr id="707" name="テキスト ボックス 706"/>
        <xdr:cNvSpPr txBox="1"/>
      </xdr:nvSpPr>
      <xdr:spPr>
        <a:xfrm>
          <a:off x="12514794" y="16472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2" name="テキスト ボックス 741"/>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　総務費については、庁舎冷暖房設備工事や地方創生加速化交付金事業の増により前年度と比較して増加している。</a:t>
          </a:r>
        </a:p>
        <a:p>
          <a:r>
            <a:rPr kumimoji="1" lang="ja-JP" altLang="en-US" sz="1300">
              <a:solidFill>
                <a:srgbClr val="FF0000"/>
              </a:solidFill>
              <a:latin typeface="ＭＳ Ｐゴシック"/>
            </a:rPr>
            <a:t>　民生費については、施設型保育給付費の新設による児童福祉費の増により前年度と比較して増加している。また、類似団体平均と比較しても高いことから、資格審査の適正化や単独扶助費の見直し等を推進し抑制に努める。　</a:t>
          </a:r>
        </a:p>
        <a:p>
          <a:r>
            <a:rPr kumimoji="1" lang="ja-JP" altLang="en-US" sz="1300">
              <a:solidFill>
                <a:srgbClr val="FF0000"/>
              </a:solidFill>
              <a:latin typeface="ＭＳ Ｐゴシック"/>
            </a:rPr>
            <a:t>　衛生費については、清掃センター設備補修工事の増により前年度と比較して増加している。また、類似団体平均と比較しても高いことから、廃棄物施設管理経費等の縮減に努める。</a:t>
          </a:r>
        </a:p>
        <a:p>
          <a:r>
            <a:rPr kumimoji="1" lang="ja-JP" altLang="en-US" sz="1300">
              <a:solidFill>
                <a:srgbClr val="FF0000"/>
              </a:solidFill>
              <a:latin typeface="ＭＳ Ｐゴシック"/>
            </a:rPr>
            <a:t>　消防費については、防災行政無線デジタル化整備事業の終了により前年度と比較して減少している。類似団体平均を下回っているが、一部事務組合の運営状況についてもコスト削減の助言を行い負担金の抑制に努める。</a:t>
          </a:r>
        </a:p>
        <a:p>
          <a:r>
            <a:rPr kumimoji="1" lang="ja-JP" altLang="en-US" sz="1300">
              <a:solidFill>
                <a:srgbClr val="FF0000"/>
              </a:solidFill>
              <a:latin typeface="ＭＳ Ｐゴシック"/>
            </a:rPr>
            <a:t>　教育費については、広田遺跡史跡整備等事業の終了により前年度と比較して減少している。今後、学校施設の建替事業が控えていることから、学校管理経費の縮減に努める。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鹿児島県南種子町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財政調整基金残高については、平成２３年度以降は毎年取崩しを行っているため減少を続けている。</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実質収支額は、財政調整基金の取崩しにより黒字となっている</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実質単年度収支は▲</a:t>
          </a:r>
          <a:r>
            <a:rPr lang="ja-JP" altLang="en-US" sz="1100" b="0" i="0" baseline="0">
              <a:solidFill>
                <a:schemeClr val="dk1"/>
              </a:solidFill>
              <a:effectLst/>
              <a:latin typeface="+mn-lt"/>
              <a:ea typeface="+mn-ea"/>
              <a:cs typeface="+mn-cs"/>
            </a:rPr>
            <a:t>０．９０</a:t>
          </a:r>
          <a:r>
            <a:rPr lang="ja-JP" altLang="ja-JP" sz="1100" b="0" i="0" baseline="0">
              <a:solidFill>
                <a:schemeClr val="dk1"/>
              </a:solidFill>
              <a:effectLst/>
              <a:latin typeface="+mn-lt"/>
              <a:ea typeface="+mn-ea"/>
              <a:cs typeface="+mn-cs"/>
            </a:rPr>
            <a:t>％となって</a:t>
          </a:r>
          <a:r>
            <a:rPr lang="ja-JP" altLang="en-US" sz="1100" b="0" i="0" baseline="0">
              <a:solidFill>
                <a:schemeClr val="dk1"/>
              </a:solidFill>
              <a:effectLst/>
              <a:latin typeface="+mn-lt"/>
              <a:ea typeface="+mn-ea"/>
              <a:cs typeface="+mn-cs"/>
            </a:rPr>
            <a:t>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今後は、町税の徴収強化等の取組み、事務事業の見直し・統廃合など歳出の合理化等の行財政改革を推進し、健全な行財政運営に努めていく。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鹿児島県南種子町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連結実質赤字比率については、一般会計をはじめ各特別会計ともに黒字となっているが、各特別会計が黒字となっている要因は、一般会計からの繰出金による補てんに頼っているものである。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簡易水道事業特別会計においては、水道施設の老朽化に伴う維持管理経費の増加が予想されるため、独立採算制に立ち返った料金の値上げによる健全化を図る。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また、国民健康保険事業勘定特別会計においては、医療費の増加に伴う財政状態の悪化が予想されるため、予防対策を強化するとともに、保険料の適正化を図る。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4956171</v>
      </c>
      <c r="BO4" s="409"/>
      <c r="BP4" s="409"/>
      <c r="BQ4" s="409"/>
      <c r="BR4" s="409"/>
      <c r="BS4" s="409"/>
      <c r="BT4" s="409"/>
      <c r="BU4" s="410"/>
      <c r="BV4" s="408">
        <v>5421206</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1.4</v>
      </c>
      <c r="CU4" s="586"/>
      <c r="CV4" s="586"/>
      <c r="CW4" s="586"/>
      <c r="CX4" s="586"/>
      <c r="CY4" s="586"/>
      <c r="CZ4" s="586"/>
      <c r="DA4" s="587"/>
      <c r="DB4" s="585">
        <v>1.5</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4897628</v>
      </c>
      <c r="BO5" s="414"/>
      <c r="BP5" s="414"/>
      <c r="BQ5" s="414"/>
      <c r="BR5" s="414"/>
      <c r="BS5" s="414"/>
      <c r="BT5" s="414"/>
      <c r="BU5" s="415"/>
      <c r="BV5" s="413">
        <v>5365379</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91.4</v>
      </c>
      <c r="CU5" s="384"/>
      <c r="CV5" s="384"/>
      <c r="CW5" s="384"/>
      <c r="CX5" s="384"/>
      <c r="CY5" s="384"/>
      <c r="CZ5" s="384"/>
      <c r="DA5" s="385"/>
      <c r="DB5" s="383">
        <v>92.5</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58543</v>
      </c>
      <c r="BO6" s="414"/>
      <c r="BP6" s="414"/>
      <c r="BQ6" s="414"/>
      <c r="BR6" s="414"/>
      <c r="BS6" s="414"/>
      <c r="BT6" s="414"/>
      <c r="BU6" s="415"/>
      <c r="BV6" s="413">
        <v>55827</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96.5</v>
      </c>
      <c r="CU6" s="560"/>
      <c r="CV6" s="560"/>
      <c r="CW6" s="560"/>
      <c r="CX6" s="560"/>
      <c r="CY6" s="560"/>
      <c r="CZ6" s="560"/>
      <c r="DA6" s="561"/>
      <c r="DB6" s="559">
        <v>97.9</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14192</v>
      </c>
      <c r="BO7" s="414"/>
      <c r="BP7" s="414"/>
      <c r="BQ7" s="414"/>
      <c r="BR7" s="414"/>
      <c r="BS7" s="414"/>
      <c r="BT7" s="414"/>
      <c r="BU7" s="415"/>
      <c r="BV7" s="413">
        <v>9298</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3248832</v>
      </c>
      <c r="CU7" s="414"/>
      <c r="CV7" s="414"/>
      <c r="CW7" s="414"/>
      <c r="CX7" s="414"/>
      <c r="CY7" s="414"/>
      <c r="CZ7" s="414"/>
      <c r="DA7" s="415"/>
      <c r="DB7" s="413">
        <v>3127159</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44351</v>
      </c>
      <c r="BO8" s="414"/>
      <c r="BP8" s="414"/>
      <c r="BQ8" s="414"/>
      <c r="BR8" s="414"/>
      <c r="BS8" s="414"/>
      <c r="BT8" s="414"/>
      <c r="BU8" s="415"/>
      <c r="BV8" s="413">
        <v>46529</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0.25</v>
      </c>
      <c r="CU8" s="523"/>
      <c r="CV8" s="523"/>
      <c r="CW8" s="523"/>
      <c r="CX8" s="523"/>
      <c r="CY8" s="523"/>
      <c r="CZ8" s="523"/>
      <c r="DA8" s="524"/>
      <c r="DB8" s="522">
        <v>0.25</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5745</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-2178</v>
      </c>
      <c r="BO9" s="414"/>
      <c r="BP9" s="414"/>
      <c r="BQ9" s="414"/>
      <c r="BR9" s="414"/>
      <c r="BS9" s="414"/>
      <c r="BT9" s="414"/>
      <c r="BU9" s="415"/>
      <c r="BV9" s="413">
        <v>6770</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19.100000000000001</v>
      </c>
      <c r="CU9" s="384"/>
      <c r="CV9" s="384"/>
      <c r="CW9" s="384"/>
      <c r="CX9" s="384"/>
      <c r="CY9" s="384"/>
      <c r="CZ9" s="384"/>
      <c r="DA9" s="385"/>
      <c r="DB9" s="383">
        <v>20.3</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6218</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696</v>
      </c>
      <c r="BO10" s="414"/>
      <c r="BP10" s="414"/>
      <c r="BQ10" s="414"/>
      <c r="BR10" s="414"/>
      <c r="BS10" s="414"/>
      <c r="BT10" s="414"/>
      <c r="BU10" s="415"/>
      <c r="BV10" s="413">
        <v>964</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5903</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27800</v>
      </c>
      <c r="BO12" s="414"/>
      <c r="BP12" s="414"/>
      <c r="BQ12" s="414"/>
      <c r="BR12" s="414"/>
      <c r="BS12" s="414"/>
      <c r="BT12" s="414"/>
      <c r="BU12" s="415"/>
      <c r="BV12" s="413">
        <v>127720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5889</v>
      </c>
      <c r="S13" s="515"/>
      <c r="T13" s="515"/>
      <c r="U13" s="515"/>
      <c r="V13" s="516"/>
      <c r="W13" s="502" t="s">
        <v>120</v>
      </c>
      <c r="X13" s="426"/>
      <c r="Y13" s="426"/>
      <c r="Z13" s="426"/>
      <c r="AA13" s="426"/>
      <c r="AB13" s="427"/>
      <c r="AC13" s="389">
        <v>1022</v>
      </c>
      <c r="AD13" s="390"/>
      <c r="AE13" s="390"/>
      <c r="AF13" s="390"/>
      <c r="AG13" s="391"/>
      <c r="AH13" s="389">
        <v>1163</v>
      </c>
      <c r="AI13" s="390"/>
      <c r="AJ13" s="390"/>
      <c r="AK13" s="390"/>
      <c r="AL13" s="392"/>
      <c r="AM13" s="482" t="s">
        <v>121</v>
      </c>
      <c r="AN13" s="387"/>
      <c r="AO13" s="387"/>
      <c r="AP13" s="387"/>
      <c r="AQ13" s="387"/>
      <c r="AR13" s="387"/>
      <c r="AS13" s="387"/>
      <c r="AT13" s="388"/>
      <c r="AU13" s="470" t="s">
        <v>115</v>
      </c>
      <c r="AV13" s="471"/>
      <c r="AW13" s="471"/>
      <c r="AX13" s="471"/>
      <c r="AY13" s="393" t="s">
        <v>122</v>
      </c>
      <c r="AZ13" s="394"/>
      <c r="BA13" s="394"/>
      <c r="BB13" s="394"/>
      <c r="BC13" s="394"/>
      <c r="BD13" s="394"/>
      <c r="BE13" s="394"/>
      <c r="BF13" s="394"/>
      <c r="BG13" s="394"/>
      <c r="BH13" s="394"/>
      <c r="BI13" s="394"/>
      <c r="BJ13" s="394"/>
      <c r="BK13" s="394"/>
      <c r="BL13" s="394"/>
      <c r="BM13" s="395"/>
      <c r="BN13" s="413">
        <v>-29282</v>
      </c>
      <c r="BO13" s="414"/>
      <c r="BP13" s="414"/>
      <c r="BQ13" s="414"/>
      <c r="BR13" s="414"/>
      <c r="BS13" s="414"/>
      <c r="BT13" s="414"/>
      <c r="BU13" s="415"/>
      <c r="BV13" s="413">
        <v>-119986</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11.7</v>
      </c>
      <c r="CU13" s="384"/>
      <c r="CV13" s="384"/>
      <c r="CW13" s="384"/>
      <c r="CX13" s="384"/>
      <c r="CY13" s="384"/>
      <c r="CZ13" s="384"/>
      <c r="DA13" s="385"/>
      <c r="DB13" s="383">
        <v>11.6</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124</v>
      </c>
      <c r="M14" s="543"/>
      <c r="N14" s="543"/>
      <c r="O14" s="543"/>
      <c r="P14" s="543"/>
      <c r="Q14" s="544"/>
      <c r="R14" s="514">
        <v>5978</v>
      </c>
      <c r="S14" s="515"/>
      <c r="T14" s="515"/>
      <c r="U14" s="515"/>
      <c r="V14" s="516"/>
      <c r="W14" s="517"/>
      <c r="X14" s="429"/>
      <c r="Y14" s="429"/>
      <c r="Z14" s="429"/>
      <c r="AA14" s="429"/>
      <c r="AB14" s="430"/>
      <c r="AC14" s="507">
        <v>31.2</v>
      </c>
      <c r="AD14" s="508"/>
      <c r="AE14" s="508"/>
      <c r="AF14" s="508"/>
      <c r="AG14" s="509"/>
      <c r="AH14" s="507">
        <v>31.1</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66.8</v>
      </c>
      <c r="CU14" s="486"/>
      <c r="CV14" s="486"/>
      <c r="CW14" s="486"/>
      <c r="CX14" s="486"/>
      <c r="CY14" s="486"/>
      <c r="CZ14" s="486"/>
      <c r="DA14" s="487"/>
      <c r="DB14" s="518">
        <v>64.2</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5962</v>
      </c>
      <c r="S15" s="515"/>
      <c r="T15" s="515"/>
      <c r="U15" s="515"/>
      <c r="V15" s="516"/>
      <c r="W15" s="502" t="s">
        <v>126</v>
      </c>
      <c r="X15" s="426"/>
      <c r="Y15" s="426"/>
      <c r="Z15" s="426"/>
      <c r="AA15" s="426"/>
      <c r="AB15" s="427"/>
      <c r="AC15" s="389">
        <v>409</v>
      </c>
      <c r="AD15" s="390"/>
      <c r="AE15" s="390"/>
      <c r="AF15" s="390"/>
      <c r="AG15" s="391"/>
      <c r="AH15" s="389">
        <v>518</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716832</v>
      </c>
      <c r="BO15" s="409"/>
      <c r="BP15" s="409"/>
      <c r="BQ15" s="409"/>
      <c r="BR15" s="409"/>
      <c r="BS15" s="409"/>
      <c r="BT15" s="409"/>
      <c r="BU15" s="410"/>
      <c r="BV15" s="408">
        <v>706736</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12.5</v>
      </c>
      <c r="AD16" s="508"/>
      <c r="AE16" s="508"/>
      <c r="AF16" s="508"/>
      <c r="AG16" s="509"/>
      <c r="AH16" s="507">
        <v>13.8</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2881676</v>
      </c>
      <c r="BO16" s="414"/>
      <c r="BP16" s="414"/>
      <c r="BQ16" s="414"/>
      <c r="BR16" s="414"/>
      <c r="BS16" s="414"/>
      <c r="BT16" s="414"/>
      <c r="BU16" s="415"/>
      <c r="BV16" s="413">
        <v>2754731</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132</v>
      </c>
      <c r="N17" s="497"/>
      <c r="O17" s="497"/>
      <c r="P17" s="497"/>
      <c r="Q17" s="498"/>
      <c r="R17" s="499" t="s">
        <v>133</v>
      </c>
      <c r="S17" s="500"/>
      <c r="T17" s="500"/>
      <c r="U17" s="500"/>
      <c r="V17" s="501"/>
      <c r="W17" s="502" t="s">
        <v>134</v>
      </c>
      <c r="X17" s="426"/>
      <c r="Y17" s="426"/>
      <c r="Z17" s="426"/>
      <c r="AA17" s="426"/>
      <c r="AB17" s="427"/>
      <c r="AC17" s="389">
        <v>1842</v>
      </c>
      <c r="AD17" s="390"/>
      <c r="AE17" s="390"/>
      <c r="AF17" s="390"/>
      <c r="AG17" s="391"/>
      <c r="AH17" s="389">
        <v>2062</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907165</v>
      </c>
      <c r="BO17" s="414"/>
      <c r="BP17" s="414"/>
      <c r="BQ17" s="414"/>
      <c r="BR17" s="414"/>
      <c r="BS17" s="414"/>
      <c r="BT17" s="414"/>
      <c r="BU17" s="415"/>
      <c r="BV17" s="413">
        <v>902872</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110.36</v>
      </c>
      <c r="M18" s="478"/>
      <c r="N18" s="478"/>
      <c r="O18" s="478"/>
      <c r="P18" s="478"/>
      <c r="Q18" s="478"/>
      <c r="R18" s="479"/>
      <c r="S18" s="479"/>
      <c r="T18" s="479"/>
      <c r="U18" s="479"/>
      <c r="V18" s="480"/>
      <c r="W18" s="494"/>
      <c r="X18" s="495"/>
      <c r="Y18" s="495"/>
      <c r="Z18" s="495"/>
      <c r="AA18" s="495"/>
      <c r="AB18" s="503"/>
      <c r="AC18" s="377">
        <v>56.3</v>
      </c>
      <c r="AD18" s="378"/>
      <c r="AE18" s="378"/>
      <c r="AF18" s="378"/>
      <c r="AG18" s="481"/>
      <c r="AH18" s="377">
        <v>55.1</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3028725</v>
      </c>
      <c r="BO18" s="414"/>
      <c r="BP18" s="414"/>
      <c r="BQ18" s="414"/>
      <c r="BR18" s="414"/>
      <c r="BS18" s="414"/>
      <c r="BT18" s="414"/>
      <c r="BU18" s="415"/>
      <c r="BV18" s="413">
        <v>2913601</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52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3695705</v>
      </c>
      <c r="BO19" s="414"/>
      <c r="BP19" s="414"/>
      <c r="BQ19" s="414"/>
      <c r="BR19" s="414"/>
      <c r="BS19" s="414"/>
      <c r="BT19" s="414"/>
      <c r="BU19" s="415"/>
      <c r="BV19" s="413">
        <v>3580421</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2727</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6564419</v>
      </c>
      <c r="BO23" s="414"/>
      <c r="BP23" s="414"/>
      <c r="BQ23" s="414"/>
      <c r="BR23" s="414"/>
      <c r="BS23" s="414"/>
      <c r="BT23" s="414"/>
      <c r="BU23" s="415"/>
      <c r="BV23" s="413">
        <v>6700236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6849</v>
      </c>
      <c r="R24" s="390"/>
      <c r="S24" s="390"/>
      <c r="T24" s="390"/>
      <c r="U24" s="390"/>
      <c r="V24" s="391"/>
      <c r="W24" s="455"/>
      <c r="X24" s="446"/>
      <c r="Y24" s="447"/>
      <c r="Z24" s="386" t="s">
        <v>150</v>
      </c>
      <c r="AA24" s="387"/>
      <c r="AB24" s="387"/>
      <c r="AC24" s="387"/>
      <c r="AD24" s="387"/>
      <c r="AE24" s="387"/>
      <c r="AF24" s="387"/>
      <c r="AG24" s="388"/>
      <c r="AH24" s="389">
        <v>105</v>
      </c>
      <c r="AI24" s="390"/>
      <c r="AJ24" s="390"/>
      <c r="AK24" s="390"/>
      <c r="AL24" s="391"/>
      <c r="AM24" s="389">
        <v>339150</v>
      </c>
      <c r="AN24" s="390"/>
      <c r="AO24" s="390"/>
      <c r="AP24" s="390"/>
      <c r="AQ24" s="390"/>
      <c r="AR24" s="391"/>
      <c r="AS24" s="389">
        <v>3230</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6537669</v>
      </c>
      <c r="BO24" s="414"/>
      <c r="BP24" s="414"/>
      <c r="BQ24" s="414"/>
      <c r="BR24" s="414"/>
      <c r="BS24" s="414"/>
      <c r="BT24" s="414"/>
      <c r="BU24" s="415"/>
      <c r="BV24" s="413">
        <v>6669907</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1</v>
      </c>
      <c r="M25" s="390"/>
      <c r="N25" s="390"/>
      <c r="O25" s="390"/>
      <c r="P25" s="391"/>
      <c r="Q25" s="389">
        <v>5400</v>
      </c>
      <c r="R25" s="390"/>
      <c r="S25" s="390"/>
      <c r="T25" s="390"/>
      <c r="U25" s="390"/>
      <c r="V25" s="391"/>
      <c r="W25" s="455"/>
      <c r="X25" s="446"/>
      <c r="Y25" s="447"/>
      <c r="Z25" s="386" t="s">
        <v>153</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281574</v>
      </c>
      <c r="BO25" s="409"/>
      <c r="BP25" s="409"/>
      <c r="BQ25" s="409"/>
      <c r="BR25" s="409"/>
      <c r="BS25" s="409"/>
      <c r="BT25" s="409"/>
      <c r="BU25" s="410"/>
      <c r="BV25" s="408">
        <v>527871</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5103</v>
      </c>
      <c r="R26" s="390"/>
      <c r="S26" s="390"/>
      <c r="T26" s="390"/>
      <c r="U26" s="390"/>
      <c r="V26" s="391"/>
      <c r="W26" s="455"/>
      <c r="X26" s="446"/>
      <c r="Y26" s="447"/>
      <c r="Z26" s="386" t="s">
        <v>156</v>
      </c>
      <c r="AA26" s="468"/>
      <c r="AB26" s="468"/>
      <c r="AC26" s="468"/>
      <c r="AD26" s="468"/>
      <c r="AE26" s="468"/>
      <c r="AF26" s="468"/>
      <c r="AG26" s="469"/>
      <c r="AH26" s="389">
        <v>2</v>
      </c>
      <c r="AI26" s="390"/>
      <c r="AJ26" s="390"/>
      <c r="AK26" s="390"/>
      <c r="AL26" s="391"/>
      <c r="AM26" s="389" t="s">
        <v>157</v>
      </c>
      <c r="AN26" s="390"/>
      <c r="AO26" s="390"/>
      <c r="AP26" s="390"/>
      <c r="AQ26" s="390"/>
      <c r="AR26" s="391"/>
      <c r="AS26" s="389" t="s">
        <v>157</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3040</v>
      </c>
      <c r="R27" s="390"/>
      <c r="S27" s="390"/>
      <c r="T27" s="390"/>
      <c r="U27" s="390"/>
      <c r="V27" s="391"/>
      <c r="W27" s="455"/>
      <c r="X27" s="446"/>
      <c r="Y27" s="447"/>
      <c r="Z27" s="386" t="s">
        <v>160</v>
      </c>
      <c r="AA27" s="387"/>
      <c r="AB27" s="387"/>
      <c r="AC27" s="387"/>
      <c r="AD27" s="387"/>
      <c r="AE27" s="387"/>
      <c r="AF27" s="387"/>
      <c r="AG27" s="388"/>
      <c r="AH27" s="389">
        <v>1</v>
      </c>
      <c r="AI27" s="390"/>
      <c r="AJ27" s="390"/>
      <c r="AK27" s="390"/>
      <c r="AL27" s="391"/>
      <c r="AM27" s="389" t="s">
        <v>157</v>
      </c>
      <c r="AN27" s="390"/>
      <c r="AO27" s="390"/>
      <c r="AP27" s="390"/>
      <c r="AQ27" s="390"/>
      <c r="AR27" s="391"/>
      <c r="AS27" s="389" t="s">
        <v>157</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150864</v>
      </c>
      <c r="BO27" s="417"/>
      <c r="BP27" s="417"/>
      <c r="BQ27" s="417"/>
      <c r="BR27" s="417"/>
      <c r="BS27" s="417"/>
      <c r="BT27" s="417"/>
      <c r="BU27" s="418"/>
      <c r="BV27" s="416">
        <v>150741</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2510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834657</v>
      </c>
      <c r="BO28" s="409"/>
      <c r="BP28" s="409"/>
      <c r="BQ28" s="409"/>
      <c r="BR28" s="409"/>
      <c r="BS28" s="409"/>
      <c r="BT28" s="409"/>
      <c r="BU28" s="410"/>
      <c r="BV28" s="408">
        <v>835761</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8</v>
      </c>
      <c r="M29" s="390"/>
      <c r="N29" s="390"/>
      <c r="O29" s="390"/>
      <c r="P29" s="391"/>
      <c r="Q29" s="389">
        <v>2280</v>
      </c>
      <c r="R29" s="390"/>
      <c r="S29" s="390"/>
      <c r="T29" s="390"/>
      <c r="U29" s="390"/>
      <c r="V29" s="391"/>
      <c r="W29" s="456"/>
      <c r="X29" s="457"/>
      <c r="Y29" s="458"/>
      <c r="Z29" s="386" t="s">
        <v>167</v>
      </c>
      <c r="AA29" s="387"/>
      <c r="AB29" s="387"/>
      <c r="AC29" s="387"/>
      <c r="AD29" s="387"/>
      <c r="AE29" s="387"/>
      <c r="AF29" s="387"/>
      <c r="AG29" s="388"/>
      <c r="AH29" s="389">
        <v>106</v>
      </c>
      <c r="AI29" s="390"/>
      <c r="AJ29" s="390"/>
      <c r="AK29" s="390"/>
      <c r="AL29" s="391"/>
      <c r="AM29" s="389">
        <v>344173</v>
      </c>
      <c r="AN29" s="390"/>
      <c r="AO29" s="390"/>
      <c r="AP29" s="390"/>
      <c r="AQ29" s="390"/>
      <c r="AR29" s="391"/>
      <c r="AS29" s="389">
        <v>3247</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422829</v>
      </c>
      <c r="BO29" s="414"/>
      <c r="BP29" s="414"/>
      <c r="BQ29" s="414"/>
      <c r="BR29" s="414"/>
      <c r="BS29" s="414"/>
      <c r="BT29" s="414"/>
      <c r="BU29" s="415"/>
      <c r="BV29" s="413">
        <v>472246</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98</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654183</v>
      </c>
      <c r="BO30" s="417"/>
      <c r="BP30" s="417"/>
      <c r="BQ30" s="417"/>
      <c r="BR30" s="417"/>
      <c r="BS30" s="417"/>
      <c r="BT30" s="417"/>
      <c r="BU30" s="418"/>
      <c r="BV30" s="416">
        <v>653370</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国民健康保険事業勘定特別会計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5</v>
      </c>
      <c r="BF34" s="373"/>
      <c r="BG34" s="372" t="str">
        <f>IF('各会計、関係団体の財政状況及び健全化判断比率'!B31="","",'各会計、関係団体の財政状況及び健全化判断比率'!B31)</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6</v>
      </c>
      <c r="BX34" s="373"/>
      <c r="BY34" s="372" t="str">
        <f>IF('各会計、関係団体の財政状況及び健全化判断比率'!B68="","",'各会計、関係団体の財政状況及び健全化判断比率'!B68)</f>
        <v>中南衛生管理組合</v>
      </c>
      <c r="BZ34" s="372"/>
      <c r="CA34" s="372"/>
      <c r="CB34" s="372"/>
      <c r="CC34" s="372"/>
      <c r="CD34" s="372"/>
      <c r="CE34" s="372"/>
      <c r="CF34" s="372"/>
      <c r="CG34" s="372"/>
      <c r="CH34" s="372"/>
      <c r="CI34" s="372"/>
      <c r="CJ34" s="372"/>
      <c r="CK34" s="372"/>
      <c r="CL34" s="372"/>
      <c r="CM34" s="372"/>
      <c r="CN34" s="165"/>
      <c r="CO34" s="373">
        <f>IF(CQ34="","",MAX(C34:D43,U34:V43,AM34:AN43,BE34:BF43,BW34:BX43)+1)</f>
        <v>13</v>
      </c>
      <c r="CP34" s="373"/>
      <c r="CQ34" s="372" t="str">
        <f>IF('各会計、関係団体の財政状況及び健全化判断比率'!BS7="","",'各会計、関係団体の財政状況及び健全化判断比率'!BS7)</f>
        <v>種子島空港ターミナルビル</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7</v>
      </c>
      <c r="BX35" s="373"/>
      <c r="BY35" s="372" t="str">
        <f>IF('各会計、関係団体の財政状況及び健全化判断比率'!B69="","",'各会計、関係団体の財政状況及び健全化判断比率'!B69)</f>
        <v>熊毛地区消防組合</v>
      </c>
      <c r="BZ35" s="372"/>
      <c r="CA35" s="372"/>
      <c r="CB35" s="372"/>
      <c r="CC35" s="372"/>
      <c r="CD35" s="372"/>
      <c r="CE35" s="372"/>
      <c r="CF35" s="372"/>
      <c r="CG35" s="372"/>
      <c r="CH35" s="372"/>
      <c r="CI35" s="372"/>
      <c r="CJ35" s="372"/>
      <c r="CK35" s="372"/>
      <c r="CL35" s="372"/>
      <c r="CM35" s="372"/>
      <c r="CN35" s="165"/>
      <c r="CO35" s="373">
        <f t="shared" ref="CO35:CO43" si="3">IF(CQ35="","",CO34+1)</f>
        <v>14</v>
      </c>
      <c r="CP35" s="373"/>
      <c r="CQ35" s="372" t="str">
        <f>IF('各会計、関係団体の財政状況及び健全化判断比率'!BS8="","",'各会計、関係団体の財政状況及び健全化判断比率'!BS8)</f>
        <v>種子島農業公社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後期高齢者医療保険特別会計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8</v>
      </c>
      <c r="BX36" s="373"/>
      <c r="BY36" s="372" t="str">
        <f>IF('各会計、関係団体の財政状況及び健全化判断比率'!B70="","",'各会計、関係団体の財政状況及び健全化判断比率'!B70)</f>
        <v>鹿児島県後期高齢者医療広域連合（一般会計）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9</v>
      </c>
      <c r="BX37" s="373"/>
      <c r="BY37" s="372" t="str">
        <f>IF('各会計、関係団体の財政状況及び健全化判断比率'!B71="","",'各会計、関係団体の財政状況及び健全化判断比率'!B71)</f>
        <v>鹿児島県後期高齢者医療広域連合（特別会計）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10</v>
      </c>
      <c r="BX38" s="373"/>
      <c r="BY38" s="372" t="str">
        <f>IF('各会計、関係団体の財政状況及び健全化判断比率'!B72="","",'各会計、関係団体の財政状況及び健全化判断比率'!B72)</f>
        <v>公立種子島病院組合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11</v>
      </c>
      <c r="BX39" s="373"/>
      <c r="BY39" s="372" t="str">
        <f>IF('各会計、関係団体の財政状況及び健全化判断比率'!B73="","",'各会計、関係団体の財政状況及び健全化判断比率'!B73)</f>
        <v>種子島産婦人科医院組合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12</v>
      </c>
      <c r="BX40" s="373"/>
      <c r="BY40" s="372" t="str">
        <f>IF('各会計、関係団体の財政状況及び健全化判断比率'!B74="","",'各会計、関係団体の財政状況及び健全化判断比率'!B74)</f>
        <v>鹿児島県市町村総合事務組合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1" t="s">
        <v>532</v>
      </c>
      <c r="D34" s="1181"/>
      <c r="E34" s="1182"/>
      <c r="F34" s="32">
        <v>1.33</v>
      </c>
      <c r="G34" s="33">
        <v>1.49</v>
      </c>
      <c r="H34" s="33">
        <v>1.27</v>
      </c>
      <c r="I34" s="33">
        <v>1.48</v>
      </c>
      <c r="J34" s="34">
        <v>1.36</v>
      </c>
      <c r="K34" s="22"/>
      <c r="L34" s="22"/>
      <c r="M34" s="22"/>
      <c r="N34" s="22"/>
      <c r="O34" s="22"/>
      <c r="P34" s="22"/>
    </row>
    <row r="35" spans="1:16" ht="39" customHeight="1" x14ac:dyDescent="0.15">
      <c r="A35" s="22"/>
      <c r="B35" s="35"/>
      <c r="C35" s="1175" t="s">
        <v>533</v>
      </c>
      <c r="D35" s="1176"/>
      <c r="E35" s="1177"/>
      <c r="F35" s="36">
        <v>0.14000000000000001</v>
      </c>
      <c r="G35" s="37">
        <v>1.06</v>
      </c>
      <c r="H35" s="37">
        <v>0.33</v>
      </c>
      <c r="I35" s="37">
        <v>0.78</v>
      </c>
      <c r="J35" s="38">
        <v>0.33</v>
      </c>
      <c r="K35" s="22"/>
      <c r="L35" s="22"/>
      <c r="M35" s="22"/>
      <c r="N35" s="22"/>
      <c r="O35" s="22"/>
      <c r="P35" s="22"/>
    </row>
    <row r="36" spans="1:16" ht="39" customHeight="1" x14ac:dyDescent="0.15">
      <c r="A36" s="22"/>
      <c r="B36" s="35"/>
      <c r="C36" s="1175" t="s">
        <v>534</v>
      </c>
      <c r="D36" s="1176"/>
      <c r="E36" s="1177"/>
      <c r="F36" s="36">
        <v>0.11</v>
      </c>
      <c r="G36" s="37">
        <v>0.03</v>
      </c>
      <c r="H36" s="37">
        <v>0.04</v>
      </c>
      <c r="I36" s="37">
        <v>0.12</v>
      </c>
      <c r="J36" s="38">
        <v>0.15</v>
      </c>
      <c r="K36" s="22"/>
      <c r="L36" s="22"/>
      <c r="M36" s="22"/>
      <c r="N36" s="22"/>
      <c r="O36" s="22"/>
      <c r="P36" s="22"/>
    </row>
    <row r="37" spans="1:16" ht="39" customHeight="1" x14ac:dyDescent="0.15">
      <c r="A37" s="22"/>
      <c r="B37" s="35"/>
      <c r="C37" s="1175" t="s">
        <v>535</v>
      </c>
      <c r="D37" s="1176"/>
      <c r="E37" s="1177"/>
      <c r="F37" s="36">
        <v>0.01</v>
      </c>
      <c r="G37" s="37">
        <v>0.01</v>
      </c>
      <c r="H37" s="37">
        <v>0</v>
      </c>
      <c r="I37" s="37">
        <v>0.02</v>
      </c>
      <c r="J37" s="38">
        <v>0.04</v>
      </c>
      <c r="K37" s="22"/>
      <c r="L37" s="22"/>
      <c r="M37" s="22"/>
      <c r="N37" s="22"/>
      <c r="O37" s="22"/>
      <c r="P37" s="22"/>
    </row>
    <row r="38" spans="1:16" ht="39" customHeight="1" x14ac:dyDescent="0.15">
      <c r="A38" s="22"/>
      <c r="B38" s="35"/>
      <c r="C38" s="1175" t="s">
        <v>536</v>
      </c>
      <c r="D38" s="1176"/>
      <c r="E38" s="1177"/>
      <c r="F38" s="36">
        <v>7.0000000000000007E-2</v>
      </c>
      <c r="G38" s="37">
        <v>0.03</v>
      </c>
      <c r="H38" s="37">
        <v>0.02</v>
      </c>
      <c r="I38" s="37">
        <v>0.02</v>
      </c>
      <c r="J38" s="38">
        <v>0.02</v>
      </c>
      <c r="K38" s="22"/>
      <c r="L38" s="22"/>
      <c r="M38" s="22"/>
      <c r="N38" s="22"/>
      <c r="O38" s="22"/>
      <c r="P38" s="22"/>
    </row>
    <row r="39" spans="1:16" ht="39" customHeight="1" x14ac:dyDescent="0.15">
      <c r="A39" s="22"/>
      <c r="B39" s="35"/>
      <c r="C39" s="1175"/>
      <c r="D39" s="1176"/>
      <c r="E39" s="1177"/>
      <c r="F39" s="36"/>
      <c r="G39" s="37"/>
      <c r="H39" s="37"/>
      <c r="I39" s="37"/>
      <c r="J39" s="38"/>
      <c r="K39" s="22"/>
      <c r="L39" s="22"/>
      <c r="M39" s="22"/>
      <c r="N39" s="22"/>
      <c r="O39" s="22"/>
      <c r="P39" s="22"/>
    </row>
    <row r="40" spans="1:16" ht="39" customHeight="1" x14ac:dyDescent="0.15">
      <c r="A40" s="22"/>
      <c r="B40" s="35"/>
      <c r="C40" s="1175"/>
      <c r="D40" s="1176"/>
      <c r="E40" s="1177"/>
      <c r="F40" s="36"/>
      <c r="G40" s="37"/>
      <c r="H40" s="37"/>
      <c r="I40" s="37"/>
      <c r="J40" s="38"/>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537</v>
      </c>
      <c r="D42" s="1176"/>
      <c r="E42" s="1177"/>
      <c r="F42" s="36" t="s">
        <v>482</v>
      </c>
      <c r="G42" s="37" t="s">
        <v>482</v>
      </c>
      <c r="H42" s="37" t="s">
        <v>482</v>
      </c>
      <c r="I42" s="37" t="s">
        <v>482</v>
      </c>
      <c r="J42" s="38" t="s">
        <v>482</v>
      </c>
      <c r="K42" s="22"/>
      <c r="L42" s="22"/>
      <c r="M42" s="22"/>
      <c r="N42" s="22"/>
      <c r="O42" s="22"/>
      <c r="P42" s="22"/>
    </row>
    <row r="43" spans="1:16" ht="39" customHeight="1" thickBot="1" x14ac:dyDescent="0.2">
      <c r="A43" s="22"/>
      <c r="B43" s="40"/>
      <c r="C43" s="1178" t="s">
        <v>538</v>
      </c>
      <c r="D43" s="1179"/>
      <c r="E43" s="1180"/>
      <c r="F43" s="41" t="s">
        <v>482</v>
      </c>
      <c r="G43" s="42" t="s">
        <v>482</v>
      </c>
      <c r="H43" s="42" t="s">
        <v>482</v>
      </c>
      <c r="I43" s="42" t="s">
        <v>482</v>
      </c>
      <c r="J43" s="43" t="s">
        <v>482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696</v>
      </c>
      <c r="L45" s="60">
        <v>676</v>
      </c>
      <c r="M45" s="60">
        <v>666</v>
      </c>
      <c r="N45" s="60">
        <v>726</v>
      </c>
      <c r="O45" s="61">
        <v>707</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482</v>
      </c>
      <c r="L47" s="64" t="s">
        <v>482</v>
      </c>
      <c r="M47" s="64" t="s">
        <v>482</v>
      </c>
      <c r="N47" s="64" t="s">
        <v>482</v>
      </c>
      <c r="O47" s="65" t="s">
        <v>482</v>
      </c>
      <c r="P47" s="48"/>
      <c r="Q47" s="48"/>
      <c r="R47" s="48"/>
      <c r="S47" s="48"/>
      <c r="T47" s="48"/>
      <c r="U47" s="48"/>
    </row>
    <row r="48" spans="1:21" ht="30.75" customHeight="1" x14ac:dyDescent="0.15">
      <c r="A48" s="48"/>
      <c r="B48" s="1193"/>
      <c r="C48" s="1194"/>
      <c r="D48" s="62"/>
      <c r="E48" s="1185" t="s">
        <v>14</v>
      </c>
      <c r="F48" s="1185"/>
      <c r="G48" s="1185"/>
      <c r="H48" s="1185"/>
      <c r="I48" s="1185"/>
      <c r="J48" s="1186"/>
      <c r="K48" s="63">
        <v>38</v>
      </c>
      <c r="L48" s="64">
        <v>43</v>
      </c>
      <c r="M48" s="64">
        <v>45</v>
      </c>
      <c r="N48" s="64">
        <v>45</v>
      </c>
      <c r="O48" s="65">
        <v>46</v>
      </c>
      <c r="P48" s="48"/>
      <c r="Q48" s="48"/>
      <c r="R48" s="48"/>
      <c r="S48" s="48"/>
      <c r="T48" s="48"/>
      <c r="U48" s="48"/>
    </row>
    <row r="49" spans="1:21" ht="30.75" customHeight="1" x14ac:dyDescent="0.15">
      <c r="A49" s="48"/>
      <c r="B49" s="1193"/>
      <c r="C49" s="1194"/>
      <c r="D49" s="62"/>
      <c r="E49" s="1185" t="s">
        <v>15</v>
      </c>
      <c r="F49" s="1185"/>
      <c r="G49" s="1185"/>
      <c r="H49" s="1185"/>
      <c r="I49" s="1185"/>
      <c r="J49" s="1186"/>
      <c r="K49" s="63">
        <v>83</v>
      </c>
      <c r="L49" s="64">
        <v>83</v>
      </c>
      <c r="M49" s="64">
        <v>79</v>
      </c>
      <c r="N49" s="64">
        <v>80</v>
      </c>
      <c r="O49" s="65">
        <v>97</v>
      </c>
      <c r="P49" s="48"/>
      <c r="Q49" s="48"/>
      <c r="R49" s="48"/>
      <c r="S49" s="48"/>
      <c r="T49" s="48"/>
      <c r="U49" s="48"/>
    </row>
    <row r="50" spans="1:21" ht="30.75" customHeight="1" x14ac:dyDescent="0.15">
      <c r="A50" s="48"/>
      <c r="B50" s="1193"/>
      <c r="C50" s="1194"/>
      <c r="D50" s="62"/>
      <c r="E50" s="1185" t="s">
        <v>16</v>
      </c>
      <c r="F50" s="1185"/>
      <c r="G50" s="1185"/>
      <c r="H50" s="1185"/>
      <c r="I50" s="1185"/>
      <c r="J50" s="1186"/>
      <c r="K50" s="63" t="s">
        <v>482</v>
      </c>
      <c r="L50" s="64" t="s">
        <v>482</v>
      </c>
      <c r="M50" s="64" t="s">
        <v>482</v>
      </c>
      <c r="N50" s="64" t="s">
        <v>482</v>
      </c>
      <c r="O50" s="65" t="s">
        <v>482</v>
      </c>
      <c r="P50" s="48"/>
      <c r="Q50" s="48"/>
      <c r="R50" s="48"/>
      <c r="S50" s="48"/>
      <c r="T50" s="48"/>
      <c r="U50" s="48"/>
    </row>
    <row r="51" spans="1:21" ht="30.75" customHeight="1" x14ac:dyDescent="0.15">
      <c r="A51" s="48"/>
      <c r="B51" s="1195"/>
      <c r="C51" s="1196"/>
      <c r="D51" s="66"/>
      <c r="E51" s="1185" t="s">
        <v>17</v>
      </c>
      <c r="F51" s="1185"/>
      <c r="G51" s="1185"/>
      <c r="H51" s="1185"/>
      <c r="I51" s="1185"/>
      <c r="J51" s="1186"/>
      <c r="K51" s="63">
        <v>0</v>
      </c>
      <c r="L51" s="64">
        <v>0</v>
      </c>
      <c r="M51" s="64">
        <v>0</v>
      </c>
      <c r="N51" s="64">
        <v>0</v>
      </c>
      <c r="O51" s="65">
        <v>0</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515</v>
      </c>
      <c r="L52" s="64">
        <v>502</v>
      </c>
      <c r="M52" s="64">
        <v>495</v>
      </c>
      <c r="N52" s="64">
        <v>533</v>
      </c>
      <c r="O52" s="65">
        <v>528</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302</v>
      </c>
      <c r="L53" s="69">
        <v>300</v>
      </c>
      <c r="M53" s="69">
        <v>295</v>
      </c>
      <c r="N53" s="69">
        <v>318</v>
      </c>
      <c r="O53" s="70">
        <v>322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522</v>
      </c>
      <c r="J40" s="79" t="s">
        <v>523</v>
      </c>
      <c r="K40" s="79" t="s">
        <v>524</v>
      </c>
      <c r="L40" s="79" t="s">
        <v>525</v>
      </c>
      <c r="M40" s="80" t="s">
        <v>526</v>
      </c>
    </row>
    <row r="41" spans="2:13" ht="27.75" customHeight="1" x14ac:dyDescent="0.15">
      <c r="B41" s="1211" t="s">
        <v>23</v>
      </c>
      <c r="C41" s="1212"/>
      <c r="D41" s="81"/>
      <c r="E41" s="1213" t="s">
        <v>24</v>
      </c>
      <c r="F41" s="1213"/>
      <c r="G41" s="1213"/>
      <c r="H41" s="1214"/>
      <c r="I41" s="82">
        <v>6331</v>
      </c>
      <c r="J41" s="83">
        <v>6169</v>
      </c>
      <c r="K41" s="83">
        <v>6440</v>
      </c>
      <c r="L41" s="83">
        <v>6700</v>
      </c>
      <c r="M41" s="84">
        <v>6564</v>
      </c>
    </row>
    <row r="42" spans="2:13" ht="27.75" customHeight="1" x14ac:dyDescent="0.15">
      <c r="B42" s="1201"/>
      <c r="C42" s="1202"/>
      <c r="D42" s="85"/>
      <c r="E42" s="1205" t="s">
        <v>25</v>
      </c>
      <c r="F42" s="1205"/>
      <c r="G42" s="1205"/>
      <c r="H42" s="1206"/>
      <c r="I42" s="86" t="s">
        <v>482</v>
      </c>
      <c r="J42" s="87" t="s">
        <v>482</v>
      </c>
      <c r="K42" s="87" t="s">
        <v>482</v>
      </c>
      <c r="L42" s="87" t="s">
        <v>482</v>
      </c>
      <c r="M42" s="88" t="s">
        <v>482</v>
      </c>
    </row>
    <row r="43" spans="2:13" ht="27.75" customHeight="1" x14ac:dyDescent="0.15">
      <c r="B43" s="1201"/>
      <c r="C43" s="1202"/>
      <c r="D43" s="85"/>
      <c r="E43" s="1205" t="s">
        <v>26</v>
      </c>
      <c r="F43" s="1205"/>
      <c r="G43" s="1205"/>
      <c r="H43" s="1206"/>
      <c r="I43" s="86">
        <v>502</v>
      </c>
      <c r="J43" s="87">
        <v>533</v>
      </c>
      <c r="K43" s="87">
        <v>542</v>
      </c>
      <c r="L43" s="87">
        <v>577</v>
      </c>
      <c r="M43" s="88">
        <v>595</v>
      </c>
    </row>
    <row r="44" spans="2:13" ht="27.75" customHeight="1" x14ac:dyDescent="0.15">
      <c r="B44" s="1201"/>
      <c r="C44" s="1202"/>
      <c r="D44" s="85"/>
      <c r="E44" s="1205" t="s">
        <v>27</v>
      </c>
      <c r="F44" s="1205"/>
      <c r="G44" s="1205"/>
      <c r="H44" s="1206"/>
      <c r="I44" s="86">
        <v>1341</v>
      </c>
      <c r="J44" s="87">
        <v>1249</v>
      </c>
      <c r="K44" s="87">
        <v>1174</v>
      </c>
      <c r="L44" s="87">
        <v>1104</v>
      </c>
      <c r="M44" s="88">
        <v>1340</v>
      </c>
    </row>
    <row r="45" spans="2:13" ht="27.75" customHeight="1" x14ac:dyDescent="0.15">
      <c r="B45" s="1201"/>
      <c r="C45" s="1202"/>
      <c r="D45" s="85"/>
      <c r="E45" s="1205" t="s">
        <v>28</v>
      </c>
      <c r="F45" s="1205"/>
      <c r="G45" s="1205"/>
      <c r="H45" s="1206"/>
      <c r="I45" s="86">
        <v>1307</v>
      </c>
      <c r="J45" s="87">
        <v>1274</v>
      </c>
      <c r="K45" s="87">
        <v>1295</v>
      </c>
      <c r="L45" s="87">
        <v>1236</v>
      </c>
      <c r="M45" s="88">
        <v>1146</v>
      </c>
    </row>
    <row r="46" spans="2:13" ht="27.75" customHeight="1" x14ac:dyDescent="0.15">
      <c r="B46" s="1201"/>
      <c r="C46" s="1202"/>
      <c r="D46" s="85"/>
      <c r="E46" s="1205" t="s">
        <v>29</v>
      </c>
      <c r="F46" s="1205"/>
      <c r="G46" s="1205"/>
      <c r="H46" s="1206"/>
      <c r="I46" s="86">
        <v>34</v>
      </c>
      <c r="J46" s="87">
        <v>32</v>
      </c>
      <c r="K46" s="87">
        <v>27</v>
      </c>
      <c r="L46" s="87">
        <v>24</v>
      </c>
      <c r="M46" s="88">
        <v>20</v>
      </c>
    </row>
    <row r="47" spans="2:13" ht="27.75" customHeight="1" x14ac:dyDescent="0.15">
      <c r="B47" s="1201"/>
      <c r="C47" s="1202"/>
      <c r="D47" s="85"/>
      <c r="E47" s="1205" t="s">
        <v>30</v>
      </c>
      <c r="F47" s="1205"/>
      <c r="G47" s="1205"/>
      <c r="H47" s="1206"/>
      <c r="I47" s="86" t="s">
        <v>482</v>
      </c>
      <c r="J47" s="87" t="s">
        <v>482</v>
      </c>
      <c r="K47" s="87" t="s">
        <v>482</v>
      </c>
      <c r="L47" s="87" t="s">
        <v>482</v>
      </c>
      <c r="M47" s="88" t="s">
        <v>482</v>
      </c>
    </row>
    <row r="48" spans="2:13" ht="27.75" customHeight="1" x14ac:dyDescent="0.15">
      <c r="B48" s="1203"/>
      <c r="C48" s="1204"/>
      <c r="D48" s="85"/>
      <c r="E48" s="1205" t="s">
        <v>31</v>
      </c>
      <c r="F48" s="1205"/>
      <c r="G48" s="1205"/>
      <c r="H48" s="1206"/>
      <c r="I48" s="86" t="s">
        <v>482</v>
      </c>
      <c r="J48" s="87" t="s">
        <v>482</v>
      </c>
      <c r="K48" s="87" t="s">
        <v>482</v>
      </c>
      <c r="L48" s="87" t="s">
        <v>482</v>
      </c>
      <c r="M48" s="88" t="s">
        <v>482</v>
      </c>
    </row>
    <row r="49" spans="2:13" ht="27.75" customHeight="1" x14ac:dyDescent="0.15">
      <c r="B49" s="1199" t="s">
        <v>32</v>
      </c>
      <c r="C49" s="1200"/>
      <c r="D49" s="89"/>
      <c r="E49" s="1205" t="s">
        <v>33</v>
      </c>
      <c r="F49" s="1205"/>
      <c r="G49" s="1205"/>
      <c r="H49" s="1206"/>
      <c r="I49" s="86">
        <v>2688</v>
      </c>
      <c r="J49" s="87">
        <v>2490</v>
      </c>
      <c r="K49" s="87">
        <v>2309</v>
      </c>
      <c r="L49" s="87">
        <v>2112</v>
      </c>
      <c r="M49" s="88">
        <v>2067</v>
      </c>
    </row>
    <row r="50" spans="2:13" ht="27.75" customHeight="1" x14ac:dyDescent="0.15">
      <c r="B50" s="1201"/>
      <c r="C50" s="1202"/>
      <c r="D50" s="85"/>
      <c r="E50" s="1205" t="s">
        <v>34</v>
      </c>
      <c r="F50" s="1205"/>
      <c r="G50" s="1205"/>
      <c r="H50" s="1206"/>
      <c r="I50" s="86">
        <v>11</v>
      </c>
      <c r="J50" s="87" t="s">
        <v>482</v>
      </c>
      <c r="K50" s="87" t="s">
        <v>482</v>
      </c>
      <c r="L50" s="87" t="s">
        <v>482</v>
      </c>
      <c r="M50" s="88" t="s">
        <v>482</v>
      </c>
    </row>
    <row r="51" spans="2:13" ht="27.75" customHeight="1" x14ac:dyDescent="0.15">
      <c r="B51" s="1203"/>
      <c r="C51" s="1204"/>
      <c r="D51" s="85"/>
      <c r="E51" s="1205" t="s">
        <v>35</v>
      </c>
      <c r="F51" s="1205"/>
      <c r="G51" s="1205"/>
      <c r="H51" s="1206"/>
      <c r="I51" s="86">
        <v>5398</v>
      </c>
      <c r="J51" s="87">
        <v>5494</v>
      </c>
      <c r="K51" s="87">
        <v>5700</v>
      </c>
      <c r="L51" s="87">
        <v>5861</v>
      </c>
      <c r="M51" s="88">
        <v>5778</v>
      </c>
    </row>
    <row r="52" spans="2:13" ht="27.75" customHeight="1" thickBot="1" x14ac:dyDescent="0.2">
      <c r="B52" s="1207" t="s">
        <v>36</v>
      </c>
      <c r="C52" s="1208"/>
      <c r="D52" s="90"/>
      <c r="E52" s="1209" t="s">
        <v>37</v>
      </c>
      <c r="F52" s="1209"/>
      <c r="G52" s="1209"/>
      <c r="H52" s="1210"/>
      <c r="I52" s="91">
        <v>1418</v>
      </c>
      <c r="J52" s="92">
        <v>1273</v>
      </c>
      <c r="K52" s="92">
        <v>1468</v>
      </c>
      <c r="L52" s="92">
        <v>1668</v>
      </c>
      <c r="M52" s="93">
        <v>1820</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552</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552</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553</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554</v>
      </c>
      <c r="I42" s="352"/>
      <c r="J42" s="352"/>
      <c r="K42" s="352"/>
      <c r="L42" s="244"/>
      <c r="M42" s="244"/>
      <c r="N42" s="244"/>
      <c r="O42" s="244"/>
    </row>
    <row r="43" spans="2:17" x14ac:dyDescent="0.15">
      <c r="B43" s="248"/>
      <c r="C43" s="244"/>
      <c r="D43" s="244"/>
      <c r="E43" s="244"/>
      <c r="F43" s="244"/>
      <c r="G43" s="1229"/>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555</v>
      </c>
    </row>
    <row r="50" spans="1:17" x14ac:dyDescent="0.15">
      <c r="B50" s="248"/>
      <c r="C50" s="244"/>
      <c r="D50" s="244"/>
      <c r="E50" s="244"/>
      <c r="F50" s="244"/>
      <c r="G50" s="1238"/>
      <c r="H50" s="1239"/>
      <c r="I50" s="1239"/>
      <c r="J50" s="1240"/>
      <c r="K50" s="354" t="s">
        <v>522</v>
      </c>
      <c r="L50" s="354" t="s">
        <v>523</v>
      </c>
      <c r="M50" s="354" t="s">
        <v>524</v>
      </c>
      <c r="N50" s="354" t="s">
        <v>525</v>
      </c>
      <c r="O50" s="354" t="s">
        <v>526</v>
      </c>
    </row>
    <row r="51" spans="1:17" x14ac:dyDescent="0.15">
      <c r="B51" s="248"/>
      <c r="C51" s="244"/>
      <c r="D51" s="244"/>
      <c r="E51" s="244"/>
      <c r="F51" s="244"/>
      <c r="G51" s="1241" t="s">
        <v>556</v>
      </c>
      <c r="H51" s="1242"/>
      <c r="I51" s="1247" t="s">
        <v>557</v>
      </c>
      <c r="J51" s="1247"/>
      <c r="K51" s="1249"/>
      <c r="L51" s="1249"/>
      <c r="M51" s="1249"/>
      <c r="N51" s="1249"/>
      <c r="O51" s="1249"/>
    </row>
    <row r="52" spans="1:17" x14ac:dyDescent="0.15">
      <c r="B52" s="248"/>
      <c r="C52" s="244"/>
      <c r="D52" s="244"/>
      <c r="E52" s="244"/>
      <c r="F52" s="244"/>
      <c r="G52" s="1243"/>
      <c r="H52" s="1244"/>
      <c r="I52" s="1248"/>
      <c r="J52" s="1248"/>
      <c r="K52" s="1215"/>
      <c r="L52" s="1215"/>
      <c r="M52" s="1215"/>
      <c r="N52" s="1215"/>
      <c r="O52" s="1215"/>
    </row>
    <row r="53" spans="1:17" x14ac:dyDescent="0.15">
      <c r="A53" s="355"/>
      <c r="B53" s="248"/>
      <c r="C53" s="244"/>
      <c r="D53" s="244"/>
      <c r="E53" s="244"/>
      <c r="F53" s="244"/>
      <c r="G53" s="1243"/>
      <c r="H53" s="1244"/>
      <c r="I53" s="1227" t="s">
        <v>558</v>
      </c>
      <c r="J53" s="1227"/>
      <c r="K53" s="1250"/>
      <c r="L53" s="1250"/>
      <c r="M53" s="1250"/>
      <c r="N53" s="1250"/>
      <c r="O53" s="1250"/>
    </row>
    <row r="54" spans="1:17" x14ac:dyDescent="0.15">
      <c r="A54" s="355"/>
      <c r="B54" s="248"/>
      <c r="C54" s="244"/>
      <c r="D54" s="244"/>
      <c r="E54" s="244"/>
      <c r="F54" s="244"/>
      <c r="G54" s="1245"/>
      <c r="H54" s="1246"/>
      <c r="I54" s="1227"/>
      <c r="J54" s="1227"/>
      <c r="K54" s="1220"/>
      <c r="L54" s="1220"/>
      <c r="M54" s="1220"/>
      <c r="N54" s="1220"/>
      <c r="O54" s="1220"/>
    </row>
    <row r="55" spans="1:17" x14ac:dyDescent="0.15">
      <c r="A55" s="355"/>
      <c r="B55" s="248"/>
      <c r="C55" s="244"/>
      <c r="D55" s="244"/>
      <c r="E55" s="244"/>
      <c r="F55" s="244"/>
      <c r="G55" s="1221" t="s">
        <v>559</v>
      </c>
      <c r="H55" s="1222"/>
      <c r="I55" s="1227" t="s">
        <v>557</v>
      </c>
      <c r="J55" s="1227"/>
      <c r="K55" s="1249"/>
      <c r="L55" s="1249"/>
      <c r="M55" s="1249"/>
      <c r="N55" s="1249"/>
      <c r="O55" s="1249"/>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558</v>
      </c>
      <c r="J57" s="1217"/>
      <c r="K57" s="1250"/>
      <c r="L57" s="1250"/>
      <c r="M57" s="1250"/>
      <c r="N57" s="1250"/>
      <c r="O57" s="1250"/>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560</v>
      </c>
      <c r="C63" s="244"/>
      <c r="D63" s="244"/>
      <c r="E63" s="244"/>
      <c r="F63" s="244"/>
      <c r="G63" s="244"/>
      <c r="H63" s="244"/>
      <c r="I63" s="244"/>
      <c r="J63" s="244"/>
      <c r="K63" s="244"/>
      <c r="L63" s="244"/>
      <c r="M63" s="244"/>
      <c r="N63" s="244"/>
      <c r="O63" s="244"/>
    </row>
    <row r="64" spans="1:17" x14ac:dyDescent="0.15">
      <c r="B64" s="248"/>
      <c r="C64" s="244"/>
      <c r="D64" s="244"/>
      <c r="E64" s="244"/>
      <c r="F64" s="244"/>
      <c r="G64" s="351" t="s">
        <v>554</v>
      </c>
      <c r="I64" s="352"/>
      <c r="J64" s="352"/>
      <c r="K64" s="352"/>
      <c r="L64" s="244"/>
      <c r="M64" s="244"/>
      <c r="N64" s="244"/>
      <c r="O64" s="244"/>
    </row>
    <row r="65" spans="2:30" x14ac:dyDescent="0.15">
      <c r="B65" s="248"/>
      <c r="C65" s="244"/>
      <c r="D65" s="244"/>
      <c r="E65" s="244"/>
      <c r="F65" s="244"/>
      <c r="G65" s="1251" t="s">
        <v>563</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561</v>
      </c>
      <c r="I71" s="368"/>
      <c r="J71" s="364"/>
      <c r="K71" s="364"/>
      <c r="L71" s="365"/>
      <c r="M71" s="364"/>
      <c r="N71" s="365"/>
      <c r="O71" s="366"/>
    </row>
    <row r="72" spans="2:30" x14ac:dyDescent="0.15">
      <c r="B72" s="248"/>
      <c r="C72" s="244"/>
      <c r="D72" s="244"/>
      <c r="E72" s="244"/>
      <c r="F72" s="244"/>
      <c r="G72" s="1238"/>
      <c r="H72" s="1239"/>
      <c r="I72" s="1239"/>
      <c r="J72" s="1240"/>
      <c r="K72" s="354" t="s">
        <v>522</v>
      </c>
      <c r="L72" s="354" t="s">
        <v>523</v>
      </c>
      <c r="M72" s="354" t="s">
        <v>524</v>
      </c>
      <c r="N72" s="354" t="s">
        <v>525</v>
      </c>
      <c r="O72" s="354" t="s">
        <v>526</v>
      </c>
    </row>
    <row r="73" spans="2:30" x14ac:dyDescent="0.15">
      <c r="B73" s="248"/>
      <c r="C73" s="244"/>
      <c r="D73" s="244"/>
      <c r="E73" s="244"/>
      <c r="F73" s="244"/>
      <c r="G73" s="1241" t="s">
        <v>556</v>
      </c>
      <c r="H73" s="1242"/>
      <c r="I73" s="1247" t="s">
        <v>557</v>
      </c>
      <c r="J73" s="1247"/>
      <c r="K73" s="1228">
        <v>52.4</v>
      </c>
      <c r="L73" s="1228">
        <v>48.1</v>
      </c>
      <c r="M73" s="1215">
        <v>55.9</v>
      </c>
      <c r="N73" s="1215">
        <v>64.2</v>
      </c>
      <c r="O73" s="1215">
        <v>66.8</v>
      </c>
      <c r="S73" s="243">
        <v>9.9</v>
      </c>
    </row>
    <row r="74" spans="2:30" x14ac:dyDescent="0.15">
      <c r="B74" s="248"/>
      <c r="C74" s="244"/>
      <c r="D74" s="244"/>
      <c r="E74" s="244"/>
      <c r="F74" s="244"/>
      <c r="G74" s="1243"/>
      <c r="H74" s="1244"/>
      <c r="I74" s="1248"/>
      <c r="J74" s="1248"/>
      <c r="K74" s="1228"/>
      <c r="L74" s="1228"/>
      <c r="M74" s="1215"/>
      <c r="N74" s="1215"/>
      <c r="O74" s="1215"/>
    </row>
    <row r="75" spans="2:30" x14ac:dyDescent="0.15">
      <c r="B75" s="248"/>
      <c r="C75" s="244"/>
      <c r="D75" s="244"/>
      <c r="E75" s="244"/>
      <c r="F75" s="244"/>
      <c r="G75" s="1243"/>
      <c r="H75" s="1244"/>
      <c r="I75" s="1227" t="s">
        <v>562</v>
      </c>
      <c r="J75" s="1227"/>
      <c r="K75" s="1219">
        <v>11</v>
      </c>
      <c r="L75" s="1219">
        <v>11.3</v>
      </c>
      <c r="M75" s="1219">
        <v>11.2</v>
      </c>
      <c r="N75" s="1219">
        <v>11.6</v>
      </c>
      <c r="O75" s="1219">
        <v>11.7</v>
      </c>
      <c r="U75" s="243">
        <v>81.2</v>
      </c>
      <c r="W75" s="243">
        <v>87.2</v>
      </c>
      <c r="Y75" s="243">
        <v>99.8</v>
      </c>
      <c r="AA75" s="243">
        <v>109.5</v>
      </c>
      <c r="AC75" s="243">
        <v>115.2</v>
      </c>
    </row>
    <row r="76" spans="2:30" x14ac:dyDescent="0.15">
      <c r="B76" s="248"/>
      <c r="C76" s="244"/>
      <c r="D76" s="244"/>
      <c r="E76" s="244"/>
      <c r="F76" s="244"/>
      <c r="G76" s="1245"/>
      <c r="H76" s="1246"/>
      <c r="I76" s="1227"/>
      <c r="J76" s="1227"/>
      <c r="K76" s="1220"/>
      <c r="L76" s="1220"/>
      <c r="M76" s="1220"/>
      <c r="N76" s="1220"/>
      <c r="O76" s="1220"/>
    </row>
    <row r="77" spans="2:30" x14ac:dyDescent="0.15">
      <c r="B77" s="248"/>
      <c r="C77" s="244"/>
      <c r="D77" s="244"/>
      <c r="E77" s="244"/>
      <c r="F77" s="244"/>
      <c r="G77" s="1221" t="s">
        <v>559</v>
      </c>
      <c r="H77" s="1222"/>
      <c r="I77" s="1227" t="s">
        <v>557</v>
      </c>
      <c r="J77" s="1227"/>
      <c r="K77" s="1228">
        <v>20.3</v>
      </c>
      <c r="L77" s="1228">
        <v>5.7</v>
      </c>
      <c r="M77" s="1215">
        <v>0</v>
      </c>
      <c r="N77" s="1215">
        <v>0</v>
      </c>
      <c r="O77" s="1215">
        <v>0</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562</v>
      </c>
      <c r="J79" s="1217"/>
      <c r="K79" s="1218">
        <v>12.2</v>
      </c>
      <c r="L79" s="1218">
        <v>10.8</v>
      </c>
      <c r="M79" s="1218">
        <v>9.8000000000000007</v>
      </c>
      <c r="N79" s="1218">
        <v>9.1</v>
      </c>
      <c r="O79" s="1218">
        <v>8.6</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521</v>
      </c>
      <c r="G2" s="111"/>
      <c r="H2" s="112"/>
    </row>
    <row r="3" spans="1:8" x14ac:dyDescent="0.15">
      <c r="A3" s="108" t="s">
        <v>514</v>
      </c>
      <c r="B3" s="113"/>
      <c r="C3" s="114"/>
      <c r="D3" s="115">
        <v>185707</v>
      </c>
      <c r="E3" s="116"/>
      <c r="F3" s="117">
        <v>146140</v>
      </c>
      <c r="G3" s="118"/>
      <c r="H3" s="119"/>
    </row>
    <row r="4" spans="1:8" x14ac:dyDescent="0.15">
      <c r="A4" s="120"/>
      <c r="B4" s="121"/>
      <c r="C4" s="122"/>
      <c r="D4" s="123">
        <v>68146</v>
      </c>
      <c r="E4" s="124"/>
      <c r="F4" s="125">
        <v>75451</v>
      </c>
      <c r="G4" s="126"/>
      <c r="H4" s="127"/>
    </row>
    <row r="5" spans="1:8" x14ac:dyDescent="0.15">
      <c r="A5" s="108" t="s">
        <v>516</v>
      </c>
      <c r="B5" s="113"/>
      <c r="C5" s="114"/>
      <c r="D5" s="115">
        <v>135894</v>
      </c>
      <c r="E5" s="116"/>
      <c r="F5" s="117">
        <v>146641</v>
      </c>
      <c r="G5" s="118"/>
      <c r="H5" s="119"/>
    </row>
    <row r="6" spans="1:8" x14ac:dyDescent="0.15">
      <c r="A6" s="120"/>
      <c r="B6" s="121"/>
      <c r="C6" s="122"/>
      <c r="D6" s="123">
        <v>77907</v>
      </c>
      <c r="E6" s="124"/>
      <c r="F6" s="125">
        <v>68142</v>
      </c>
      <c r="G6" s="126"/>
      <c r="H6" s="127"/>
    </row>
    <row r="7" spans="1:8" x14ac:dyDescent="0.15">
      <c r="A7" s="108" t="s">
        <v>517</v>
      </c>
      <c r="B7" s="113"/>
      <c r="C7" s="114"/>
      <c r="D7" s="115">
        <v>269583</v>
      </c>
      <c r="E7" s="116"/>
      <c r="F7" s="117">
        <v>174587</v>
      </c>
      <c r="G7" s="118"/>
      <c r="H7" s="119"/>
    </row>
    <row r="8" spans="1:8" x14ac:dyDescent="0.15">
      <c r="A8" s="120"/>
      <c r="B8" s="121"/>
      <c r="C8" s="122"/>
      <c r="D8" s="123">
        <v>107223</v>
      </c>
      <c r="E8" s="124"/>
      <c r="F8" s="125">
        <v>79695</v>
      </c>
      <c r="G8" s="126"/>
      <c r="H8" s="127"/>
    </row>
    <row r="9" spans="1:8" x14ac:dyDescent="0.15">
      <c r="A9" s="108" t="s">
        <v>518</v>
      </c>
      <c r="B9" s="113"/>
      <c r="C9" s="114"/>
      <c r="D9" s="115">
        <v>243875</v>
      </c>
      <c r="E9" s="116"/>
      <c r="F9" s="117">
        <v>175675</v>
      </c>
      <c r="G9" s="118"/>
      <c r="H9" s="119"/>
    </row>
    <row r="10" spans="1:8" x14ac:dyDescent="0.15">
      <c r="A10" s="120"/>
      <c r="B10" s="121"/>
      <c r="C10" s="122"/>
      <c r="D10" s="123">
        <v>94956</v>
      </c>
      <c r="E10" s="124"/>
      <c r="F10" s="125">
        <v>87698</v>
      </c>
      <c r="G10" s="126"/>
      <c r="H10" s="127"/>
    </row>
    <row r="11" spans="1:8" x14ac:dyDescent="0.15">
      <c r="A11" s="108" t="s">
        <v>519</v>
      </c>
      <c r="B11" s="113"/>
      <c r="C11" s="114"/>
      <c r="D11" s="115">
        <v>96699</v>
      </c>
      <c r="E11" s="116"/>
      <c r="F11" s="117">
        <v>162193</v>
      </c>
      <c r="G11" s="118"/>
      <c r="H11" s="119"/>
    </row>
    <row r="12" spans="1:8" x14ac:dyDescent="0.15">
      <c r="A12" s="120"/>
      <c r="B12" s="121"/>
      <c r="C12" s="128"/>
      <c r="D12" s="123">
        <v>57127</v>
      </c>
      <c r="E12" s="124"/>
      <c r="F12" s="125">
        <v>79985</v>
      </c>
      <c r="G12" s="126"/>
      <c r="H12" s="127"/>
    </row>
    <row r="13" spans="1:8" x14ac:dyDescent="0.15">
      <c r="A13" s="108"/>
      <c r="B13" s="113"/>
      <c r="C13" s="129"/>
      <c r="D13" s="130">
        <v>186352</v>
      </c>
      <c r="E13" s="131"/>
      <c r="F13" s="132">
        <v>161047</v>
      </c>
      <c r="G13" s="133"/>
      <c r="H13" s="119"/>
    </row>
    <row r="14" spans="1:8" x14ac:dyDescent="0.15">
      <c r="A14" s="120"/>
      <c r="B14" s="121"/>
      <c r="C14" s="122"/>
      <c r="D14" s="123">
        <v>81072</v>
      </c>
      <c r="E14" s="124"/>
      <c r="F14" s="125">
        <v>78194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1.39</v>
      </c>
      <c r="C19" s="134">
        <f>ROUND(VALUE(SUBSTITUTE(実質収支比率等に係る経年分析!G$48,"▲","-")),2)</f>
        <v>1.5</v>
      </c>
      <c r="D19" s="134">
        <f>ROUND(VALUE(SUBSTITUTE(実質収支比率等に係る経年分析!H$48,"▲","-")),2)</f>
        <v>1.27</v>
      </c>
      <c r="E19" s="134">
        <f>ROUND(VALUE(SUBSTITUTE(実質収支比率等に係る経年分析!I$48,"▲","-")),2)</f>
        <v>1.49</v>
      </c>
      <c r="F19" s="134">
        <f>ROUND(VALUE(SUBSTITUTE(実質収支比率等に係る経年分析!J$48,"▲","-")),2)</f>
        <v>1.37</v>
      </c>
    </row>
    <row r="20" spans="1:11" x14ac:dyDescent="0.15">
      <c r="A20" s="134" t="s">
        <v>42</v>
      </c>
      <c r="B20" s="134">
        <f>ROUND(VALUE(SUBSTITUTE(実質収支比率等に係る経年分析!F$47,"▲","-")),2)</f>
        <v>32.86</v>
      </c>
      <c r="C20" s="134">
        <f>ROUND(VALUE(SUBSTITUTE(実質収支比率等に係る経年分析!G$47,"▲","-")),2)</f>
        <v>30.7</v>
      </c>
      <c r="D20" s="134">
        <f>ROUND(VALUE(SUBSTITUTE(実質収支比率等に係る経年分析!H$47,"▲","-")),2)</f>
        <v>30.22</v>
      </c>
      <c r="E20" s="134">
        <f>ROUND(VALUE(SUBSTITUTE(実質収支比率等に係る経年分析!I$47,"▲","-")),2)</f>
        <v>26.73</v>
      </c>
      <c r="F20" s="134">
        <f>ROUND(VALUE(SUBSTITUTE(実質収支比率等に係る経年分析!J$47,"▲","-")),2)</f>
        <v>25.69</v>
      </c>
    </row>
    <row r="21" spans="1:11" x14ac:dyDescent="0.15">
      <c r="A21" s="134" t="s">
        <v>43</v>
      </c>
      <c r="B21" s="134">
        <f>IF(ISNUMBER(VALUE(SUBSTITUTE(実質収支比率等に係る経年分析!F$49,"▲","-"))),ROUND(VALUE(SUBSTITUTE(実質収支比率等に係る経年分析!F$49,"▲","-")),2),NA())</f>
        <v>-1.45</v>
      </c>
      <c r="C21" s="134">
        <f>IF(ISNUMBER(VALUE(SUBSTITUTE(実質収支比率等に係る経年分析!G$49,"▲","-"))),ROUND(VALUE(SUBSTITUTE(実質収支比率等に係る経年分析!G$49,"▲","-")),2),NA())</f>
        <v>-3.44</v>
      </c>
      <c r="D21" s="134">
        <f>IF(ISNUMBER(VALUE(SUBSTITUTE(実質収支比率等に係る経年分析!H$49,"▲","-"))),ROUND(VALUE(SUBSTITUTE(実質収支比率等に係る経年分析!H$49,"▲","-")),2),NA())</f>
        <v>-1.77</v>
      </c>
      <c r="E21" s="134">
        <f>IF(ISNUMBER(VALUE(SUBSTITUTE(実質収支比率等に係る経年分析!I$49,"▲","-"))),ROUND(VALUE(SUBSTITUTE(実質収支比率等に係る経年分析!I$49,"▲","-")),2),NA())</f>
        <v>-3.84</v>
      </c>
      <c r="F21" s="134">
        <f>IF(ISNUMBER(VALUE(SUBSTITUTE(実質収支比率等に係る経年分析!J$49,"▲","-"))),ROUND(VALUE(SUBSTITUTE(実質収支比率等に係る経年分析!J$49,"▲","-")),2),NA())</f>
        <v>-0.9</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x14ac:dyDescent="0.15">
      <c r="A33" s="135" t="str">
        <f>IF(連結実質赤字比率に係る赤字・黒字の構成分析!C$37="",NA(),連結実質赤字比率に係る赤字・黒字の構成分析!C$37)</f>
        <v>後期高齢者医療保険特別会計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0.04</v>
      </c>
    </row>
    <row r="34" spans="1:16" x14ac:dyDescent="0.15">
      <c r="A34" s="135" t="str">
        <f>IF(連結実質赤字比率に係る赤字・黒字の構成分析!C$36="",NA(),連結実質赤字比率に係る赤字・黒字の構成分析!C$36)</f>
        <v>簡易水道事業特別会計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0.15</v>
      </c>
    </row>
    <row r="35" spans="1:16" x14ac:dyDescent="0.15">
      <c r="A35" s="135" t="str">
        <f>IF(連結実質赤字比率に係る赤字・黒字の構成分析!C$35="",NA(),連結実質赤字比率に係る赤字・黒字の構成分析!C$35)</f>
        <v>国民健康保険事業勘定特別会計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0.14000000000000001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0.33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0.78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0.33</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1.36</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515</v>
      </c>
      <c r="E42" s="136"/>
      <c r="F42" s="136"/>
      <c r="G42" s="136">
        <f>'実質公債費比率（分子）の構造'!L$52</f>
        <v>502</v>
      </c>
      <c r="H42" s="136"/>
      <c r="I42" s="136"/>
      <c r="J42" s="136">
        <f>'実質公債費比率（分子）の構造'!M$52</f>
        <v>495</v>
      </c>
      <c r="K42" s="136"/>
      <c r="L42" s="136"/>
      <c r="M42" s="136">
        <f>'実質公債費比率（分子）の構造'!N$52</f>
        <v>533</v>
      </c>
      <c r="N42" s="136"/>
      <c r="O42" s="136"/>
      <c r="P42" s="136">
        <f>'実質公債費比率（分子）の構造'!O$52</f>
        <v>528</v>
      </c>
    </row>
    <row r="43" spans="1:16" x14ac:dyDescent="0.15">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83</v>
      </c>
      <c r="C45" s="136"/>
      <c r="D45" s="136"/>
      <c r="E45" s="136">
        <f>'実質公債費比率（分子）の構造'!L$49</f>
        <v>83</v>
      </c>
      <c r="F45" s="136"/>
      <c r="G45" s="136"/>
      <c r="H45" s="136">
        <f>'実質公債費比率（分子）の構造'!M$49</f>
        <v>79</v>
      </c>
      <c r="I45" s="136"/>
      <c r="J45" s="136"/>
      <c r="K45" s="136">
        <f>'実質公債費比率（分子）の構造'!N$49</f>
        <v>80</v>
      </c>
      <c r="L45" s="136"/>
      <c r="M45" s="136"/>
      <c r="N45" s="136">
        <f>'実質公債費比率（分子）の構造'!O$49</f>
        <v>97</v>
      </c>
      <c r="O45" s="136"/>
      <c r="P45" s="136"/>
    </row>
    <row r="46" spans="1:16" x14ac:dyDescent="0.15">
      <c r="A46" s="136" t="s">
        <v>54</v>
      </c>
      <c r="B46" s="136">
        <f>'実質公債費比率（分子）の構造'!K$48</f>
        <v>38</v>
      </c>
      <c r="C46" s="136"/>
      <c r="D46" s="136"/>
      <c r="E46" s="136">
        <f>'実質公債費比率（分子）の構造'!L$48</f>
        <v>43</v>
      </c>
      <c r="F46" s="136"/>
      <c r="G46" s="136"/>
      <c r="H46" s="136">
        <f>'実質公債費比率（分子）の構造'!M$48</f>
        <v>45</v>
      </c>
      <c r="I46" s="136"/>
      <c r="J46" s="136"/>
      <c r="K46" s="136">
        <f>'実質公債費比率（分子）の構造'!N$48</f>
        <v>45</v>
      </c>
      <c r="L46" s="136"/>
      <c r="M46" s="136"/>
      <c r="N46" s="136">
        <f>'実質公債費比率（分子）の構造'!O$48</f>
        <v>46</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696</v>
      </c>
      <c r="C49" s="136"/>
      <c r="D49" s="136"/>
      <c r="E49" s="136">
        <f>'実質公債費比率（分子）の構造'!L$45</f>
        <v>676</v>
      </c>
      <c r="F49" s="136"/>
      <c r="G49" s="136"/>
      <c r="H49" s="136">
        <f>'実質公債費比率（分子）の構造'!M$45</f>
        <v>666</v>
      </c>
      <c r="I49" s="136"/>
      <c r="J49" s="136"/>
      <c r="K49" s="136">
        <f>'実質公債費比率（分子）の構造'!N$45</f>
        <v>726</v>
      </c>
      <c r="L49" s="136"/>
      <c r="M49" s="136"/>
      <c r="N49" s="136">
        <f>'実質公債費比率（分子）の構造'!O$45</f>
        <v>707</v>
      </c>
      <c r="O49" s="136"/>
      <c r="P49" s="136"/>
    </row>
    <row r="50" spans="1:16" x14ac:dyDescent="0.15">
      <c r="A50" s="136" t="s">
        <v>58</v>
      </c>
      <c r="B50" s="136" t="e">
        <f>NA()</f>
        <v>#N/A</v>
      </c>
      <c r="C50" s="136">
        <f>IF(ISNUMBER('実質公債費比率（分子）の構造'!K$53),'実質公債費比率（分子）の構造'!K$53,NA())</f>
        <v>302</v>
      </c>
      <c r="D50" s="136" t="e">
        <f>NA()</f>
        <v>#N/A</v>
      </c>
      <c r="E50" s="136" t="e">
        <f>NA()</f>
        <v>#N/A</v>
      </c>
      <c r="F50" s="136">
        <f>IF(ISNUMBER('実質公債費比率（分子）の構造'!L$53),'実質公債費比率（分子）の構造'!L$53,NA())</f>
        <v>300</v>
      </c>
      <c r="G50" s="136" t="e">
        <f>NA()</f>
        <v>#N/A</v>
      </c>
      <c r="H50" s="136" t="e">
        <f>NA()</f>
        <v>#N/A</v>
      </c>
      <c r="I50" s="136">
        <f>IF(ISNUMBER('実質公債費比率（分子）の構造'!M$53),'実質公債費比率（分子）の構造'!M$53,NA())</f>
        <v>295</v>
      </c>
      <c r="J50" s="136" t="e">
        <f>NA()</f>
        <v>#N/A</v>
      </c>
      <c r="K50" s="136" t="e">
        <f>NA()</f>
        <v>#N/A</v>
      </c>
      <c r="L50" s="136">
        <f>IF(ISNUMBER('実質公債費比率（分子）の構造'!N$53),'実質公債費比率（分子）の構造'!N$53,NA())</f>
        <v>318</v>
      </c>
      <c r="M50" s="136" t="e">
        <f>NA()</f>
        <v>#N/A</v>
      </c>
      <c r="N50" s="136" t="e">
        <f>NA()</f>
        <v>#N/A</v>
      </c>
      <c r="O50" s="136">
        <f>IF(ISNUMBER('実質公債費比率（分子）の構造'!O$53),'実質公債費比率（分子）の構造'!O$53,NA())</f>
        <v>322</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5398</v>
      </c>
      <c r="E56" s="135"/>
      <c r="F56" s="135"/>
      <c r="G56" s="135">
        <f>'将来負担比率（分子）の構造'!J$51</f>
        <v>5494</v>
      </c>
      <c r="H56" s="135"/>
      <c r="I56" s="135"/>
      <c r="J56" s="135">
        <f>'将来負担比率（分子）の構造'!K$51</f>
        <v>5700</v>
      </c>
      <c r="K56" s="135"/>
      <c r="L56" s="135"/>
      <c r="M56" s="135">
        <f>'将来負担比率（分子）の構造'!L$51</f>
        <v>5861</v>
      </c>
      <c r="N56" s="135"/>
      <c r="O56" s="135"/>
      <c r="P56" s="135">
        <f>'将来負担比率（分子）の構造'!M$51</f>
        <v>5778</v>
      </c>
    </row>
    <row r="57" spans="1:16" x14ac:dyDescent="0.15">
      <c r="A57" s="135" t="s">
        <v>34</v>
      </c>
      <c r="B57" s="135"/>
      <c r="C57" s="135"/>
      <c r="D57" s="135">
        <f>'将来負担比率（分子）の構造'!I$50</f>
        <v>11</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33</v>
      </c>
      <c r="B58" s="135"/>
      <c r="C58" s="135"/>
      <c r="D58" s="135">
        <f>'将来負担比率（分子）の構造'!I$49</f>
        <v>2688</v>
      </c>
      <c r="E58" s="135"/>
      <c r="F58" s="135"/>
      <c r="G58" s="135">
        <f>'将来負担比率（分子）の構造'!J$49</f>
        <v>2490</v>
      </c>
      <c r="H58" s="135"/>
      <c r="I58" s="135"/>
      <c r="J58" s="135">
        <f>'将来負担比率（分子）の構造'!K$49</f>
        <v>2309</v>
      </c>
      <c r="K58" s="135"/>
      <c r="L58" s="135"/>
      <c r="M58" s="135">
        <f>'将来負担比率（分子）の構造'!L$49</f>
        <v>2112</v>
      </c>
      <c r="N58" s="135"/>
      <c r="O58" s="135"/>
      <c r="P58" s="135">
        <f>'将来負担比率（分子）の構造'!M$49</f>
        <v>2067</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34</v>
      </c>
      <c r="C61" s="135"/>
      <c r="D61" s="135"/>
      <c r="E61" s="135">
        <f>'将来負担比率（分子）の構造'!J$46</f>
        <v>32</v>
      </c>
      <c r="F61" s="135"/>
      <c r="G61" s="135"/>
      <c r="H61" s="135">
        <f>'将来負担比率（分子）の構造'!K$46</f>
        <v>27</v>
      </c>
      <c r="I61" s="135"/>
      <c r="J61" s="135"/>
      <c r="K61" s="135">
        <f>'将来負担比率（分子）の構造'!L$46</f>
        <v>24</v>
      </c>
      <c r="L61" s="135"/>
      <c r="M61" s="135"/>
      <c r="N61" s="135">
        <f>'将来負担比率（分子）の構造'!M$46</f>
        <v>20</v>
      </c>
      <c r="O61" s="135"/>
      <c r="P61" s="135"/>
    </row>
    <row r="62" spans="1:16" x14ac:dyDescent="0.15">
      <c r="A62" s="135" t="s">
        <v>28</v>
      </c>
      <c r="B62" s="135">
        <f>'将来負担比率（分子）の構造'!I$45</f>
        <v>1307</v>
      </c>
      <c r="C62" s="135"/>
      <c r="D62" s="135"/>
      <c r="E62" s="135">
        <f>'将来負担比率（分子）の構造'!J$45</f>
        <v>1274</v>
      </c>
      <c r="F62" s="135"/>
      <c r="G62" s="135"/>
      <c r="H62" s="135">
        <f>'将来負担比率（分子）の構造'!K$45</f>
        <v>1295</v>
      </c>
      <c r="I62" s="135"/>
      <c r="J62" s="135"/>
      <c r="K62" s="135">
        <f>'将来負担比率（分子）の構造'!L$45</f>
        <v>1236</v>
      </c>
      <c r="L62" s="135"/>
      <c r="M62" s="135"/>
      <c r="N62" s="135">
        <f>'将来負担比率（分子）の構造'!M$45</f>
        <v>1146</v>
      </c>
      <c r="O62" s="135"/>
      <c r="P62" s="135"/>
    </row>
    <row r="63" spans="1:16" x14ac:dyDescent="0.15">
      <c r="A63" s="135" t="s">
        <v>27</v>
      </c>
      <c r="B63" s="135">
        <f>'将来負担比率（分子）の構造'!I$44</f>
        <v>1341</v>
      </c>
      <c r="C63" s="135"/>
      <c r="D63" s="135"/>
      <c r="E63" s="135">
        <f>'将来負担比率（分子）の構造'!J$44</f>
        <v>1249</v>
      </c>
      <c r="F63" s="135"/>
      <c r="G63" s="135"/>
      <c r="H63" s="135">
        <f>'将来負担比率（分子）の構造'!K$44</f>
        <v>1174</v>
      </c>
      <c r="I63" s="135"/>
      <c r="J63" s="135"/>
      <c r="K63" s="135">
        <f>'将来負担比率（分子）の構造'!L$44</f>
        <v>1104</v>
      </c>
      <c r="L63" s="135"/>
      <c r="M63" s="135"/>
      <c r="N63" s="135">
        <f>'将来負担比率（分子）の構造'!M$44</f>
        <v>1340</v>
      </c>
      <c r="O63" s="135"/>
      <c r="P63" s="135"/>
    </row>
    <row r="64" spans="1:16" x14ac:dyDescent="0.15">
      <c r="A64" s="135" t="s">
        <v>26</v>
      </c>
      <c r="B64" s="135">
        <f>'将来負担比率（分子）の構造'!I$43</f>
        <v>502</v>
      </c>
      <c r="C64" s="135"/>
      <c r="D64" s="135"/>
      <c r="E64" s="135">
        <f>'将来負担比率（分子）の構造'!J$43</f>
        <v>533</v>
      </c>
      <c r="F64" s="135"/>
      <c r="G64" s="135"/>
      <c r="H64" s="135">
        <f>'将来負担比率（分子）の構造'!K$43</f>
        <v>542</v>
      </c>
      <c r="I64" s="135"/>
      <c r="J64" s="135"/>
      <c r="K64" s="135">
        <f>'将来負担比率（分子）の構造'!L$43</f>
        <v>577</v>
      </c>
      <c r="L64" s="135"/>
      <c r="M64" s="135"/>
      <c r="N64" s="135">
        <f>'将来負担比率（分子）の構造'!M$43</f>
        <v>595</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6331</v>
      </c>
      <c r="C66" s="135"/>
      <c r="D66" s="135"/>
      <c r="E66" s="135">
        <f>'将来負担比率（分子）の構造'!J$41</f>
        <v>6169</v>
      </c>
      <c r="F66" s="135"/>
      <c r="G66" s="135"/>
      <c r="H66" s="135">
        <f>'将来負担比率（分子）の構造'!K$41</f>
        <v>6440</v>
      </c>
      <c r="I66" s="135"/>
      <c r="J66" s="135"/>
      <c r="K66" s="135">
        <f>'将来負担比率（分子）の構造'!L$41</f>
        <v>6700</v>
      </c>
      <c r="L66" s="135"/>
      <c r="M66" s="135"/>
      <c r="N66" s="135">
        <f>'将来負担比率（分子）の構造'!M$41</f>
        <v>6564</v>
      </c>
      <c r="O66" s="135"/>
      <c r="P66" s="135"/>
    </row>
    <row r="67" spans="1:16" x14ac:dyDescent="0.15">
      <c r="A67" s="135" t="s">
        <v>62</v>
      </c>
      <c r="B67" s="135" t="e">
        <f>NA()</f>
        <v>#N/A</v>
      </c>
      <c r="C67" s="135">
        <f>IF(ISNUMBER('将来負担比率（分子）の構造'!I$52), IF('将来負担比率（分子）の構造'!I$52 &lt; 0, 0, '将来負担比率（分子）の構造'!I$52), NA())</f>
        <v>1418</v>
      </c>
      <c r="D67" s="135" t="e">
        <f>NA()</f>
        <v>#N/A</v>
      </c>
      <c r="E67" s="135" t="e">
        <f>NA()</f>
        <v>#N/A</v>
      </c>
      <c r="F67" s="135">
        <f>IF(ISNUMBER('将来負担比率（分子）の構造'!J$52), IF('将来負担比率（分子）の構造'!J$52 &lt; 0, 0, '将来負担比率（分子）の構造'!J$52), NA())</f>
        <v>1273</v>
      </c>
      <c r="G67" s="135" t="e">
        <f>NA()</f>
        <v>#N/A</v>
      </c>
      <c r="H67" s="135" t="e">
        <f>NA()</f>
        <v>#N/A</v>
      </c>
      <c r="I67" s="135">
        <f>IF(ISNUMBER('将来負担比率（分子）の構造'!K$52), IF('将来負担比率（分子）の構造'!K$52 &lt; 0, 0, '将来負担比率（分子）の構造'!K$52), NA())</f>
        <v>1468</v>
      </c>
      <c r="J67" s="135" t="e">
        <f>NA()</f>
        <v>#N/A</v>
      </c>
      <c r="K67" s="135" t="e">
        <f>NA()</f>
        <v>#N/A</v>
      </c>
      <c r="L67" s="135">
        <f>IF(ISNUMBER('将来負担比率（分子）の構造'!L$52), IF('将来負担比率（分子）の構造'!L$52 &lt; 0, 0, '将来負担比率（分子）の構造'!L$52), NA())</f>
        <v>1668</v>
      </c>
      <c r="M67" s="135" t="e">
        <f>NA()</f>
        <v>#N/A</v>
      </c>
      <c r="N67" s="135" t="e">
        <f>NA()</f>
        <v>#N/A</v>
      </c>
      <c r="O67" s="135">
        <f>IF(ISNUMBER('将来負担比率（分子）の構造'!M$52), IF('将来負担比率（分子）の構造'!M$52 &lt; 0, 0, '将来負担比率（分子）の構造'!M$52), NA())</f>
        <v>1820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763828</v>
      </c>
      <c r="S5" s="669"/>
      <c r="T5" s="669"/>
      <c r="U5" s="669"/>
      <c r="V5" s="669"/>
      <c r="W5" s="669"/>
      <c r="X5" s="669"/>
      <c r="Y5" s="716"/>
      <c r="Z5" s="729">
        <v>15.4</v>
      </c>
      <c r="AA5" s="729"/>
      <c r="AB5" s="729"/>
      <c r="AC5" s="729"/>
      <c r="AD5" s="730">
        <v>763828</v>
      </c>
      <c r="AE5" s="730"/>
      <c r="AF5" s="730"/>
      <c r="AG5" s="730"/>
      <c r="AH5" s="730"/>
      <c r="AI5" s="730"/>
      <c r="AJ5" s="730"/>
      <c r="AK5" s="730"/>
      <c r="AL5" s="717">
        <v>24.3</v>
      </c>
      <c r="AM5" s="686"/>
      <c r="AN5" s="686"/>
      <c r="AO5" s="718"/>
      <c r="AP5" s="705" t="s">
        <v>206</v>
      </c>
      <c r="AQ5" s="706"/>
      <c r="AR5" s="706"/>
      <c r="AS5" s="706"/>
      <c r="AT5" s="706"/>
      <c r="AU5" s="706"/>
      <c r="AV5" s="706"/>
      <c r="AW5" s="706"/>
      <c r="AX5" s="706"/>
      <c r="AY5" s="706"/>
      <c r="AZ5" s="706"/>
      <c r="BA5" s="706"/>
      <c r="BB5" s="706"/>
      <c r="BC5" s="706"/>
      <c r="BD5" s="706"/>
      <c r="BE5" s="706"/>
      <c r="BF5" s="707"/>
      <c r="BG5" s="618">
        <v>763828</v>
      </c>
      <c r="BH5" s="619"/>
      <c r="BI5" s="619"/>
      <c r="BJ5" s="619"/>
      <c r="BK5" s="619"/>
      <c r="BL5" s="619"/>
      <c r="BM5" s="619"/>
      <c r="BN5" s="620"/>
      <c r="BO5" s="671">
        <v>100</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x14ac:dyDescent="0.15">
      <c r="B6" s="615" t="s">
        <v>211</v>
      </c>
      <c r="C6" s="616"/>
      <c r="D6" s="616"/>
      <c r="E6" s="616"/>
      <c r="F6" s="616"/>
      <c r="G6" s="616"/>
      <c r="H6" s="616"/>
      <c r="I6" s="616"/>
      <c r="J6" s="616"/>
      <c r="K6" s="616"/>
      <c r="L6" s="616"/>
      <c r="M6" s="616"/>
      <c r="N6" s="616"/>
      <c r="O6" s="616"/>
      <c r="P6" s="616"/>
      <c r="Q6" s="617"/>
      <c r="R6" s="618">
        <v>57410</v>
      </c>
      <c r="S6" s="619"/>
      <c r="T6" s="619"/>
      <c r="U6" s="619"/>
      <c r="V6" s="619"/>
      <c r="W6" s="619"/>
      <c r="X6" s="619"/>
      <c r="Y6" s="620"/>
      <c r="Z6" s="671">
        <v>1.2</v>
      </c>
      <c r="AA6" s="671"/>
      <c r="AB6" s="671"/>
      <c r="AC6" s="671"/>
      <c r="AD6" s="672">
        <v>57410</v>
      </c>
      <c r="AE6" s="672"/>
      <c r="AF6" s="672"/>
      <c r="AG6" s="672"/>
      <c r="AH6" s="672"/>
      <c r="AI6" s="672"/>
      <c r="AJ6" s="672"/>
      <c r="AK6" s="672"/>
      <c r="AL6" s="641">
        <v>1.8</v>
      </c>
      <c r="AM6" s="673"/>
      <c r="AN6" s="673"/>
      <c r="AO6" s="674"/>
      <c r="AP6" s="615" t="s">
        <v>212</v>
      </c>
      <c r="AQ6" s="616"/>
      <c r="AR6" s="616"/>
      <c r="AS6" s="616"/>
      <c r="AT6" s="616"/>
      <c r="AU6" s="616"/>
      <c r="AV6" s="616"/>
      <c r="AW6" s="616"/>
      <c r="AX6" s="616"/>
      <c r="AY6" s="616"/>
      <c r="AZ6" s="616"/>
      <c r="BA6" s="616"/>
      <c r="BB6" s="616"/>
      <c r="BC6" s="616"/>
      <c r="BD6" s="616"/>
      <c r="BE6" s="616"/>
      <c r="BF6" s="617"/>
      <c r="BG6" s="618">
        <v>763828</v>
      </c>
      <c r="BH6" s="619"/>
      <c r="BI6" s="619"/>
      <c r="BJ6" s="619"/>
      <c r="BK6" s="619"/>
      <c r="BL6" s="619"/>
      <c r="BM6" s="619"/>
      <c r="BN6" s="620"/>
      <c r="BO6" s="671">
        <v>100</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71688</v>
      </c>
      <c r="CS6" s="619"/>
      <c r="CT6" s="619"/>
      <c r="CU6" s="619"/>
      <c r="CV6" s="619"/>
      <c r="CW6" s="619"/>
      <c r="CX6" s="619"/>
      <c r="CY6" s="620"/>
      <c r="CZ6" s="671">
        <v>1.5</v>
      </c>
      <c r="DA6" s="671"/>
      <c r="DB6" s="671"/>
      <c r="DC6" s="671"/>
      <c r="DD6" s="624" t="s">
        <v>207</v>
      </c>
      <c r="DE6" s="619"/>
      <c r="DF6" s="619"/>
      <c r="DG6" s="619"/>
      <c r="DH6" s="619"/>
      <c r="DI6" s="619"/>
      <c r="DJ6" s="619"/>
      <c r="DK6" s="619"/>
      <c r="DL6" s="619"/>
      <c r="DM6" s="619"/>
      <c r="DN6" s="619"/>
      <c r="DO6" s="619"/>
      <c r="DP6" s="620"/>
      <c r="DQ6" s="624">
        <v>71688</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763</v>
      </c>
      <c r="S7" s="619"/>
      <c r="T7" s="619"/>
      <c r="U7" s="619"/>
      <c r="V7" s="619"/>
      <c r="W7" s="619"/>
      <c r="X7" s="619"/>
      <c r="Y7" s="620"/>
      <c r="Z7" s="671">
        <v>0</v>
      </c>
      <c r="AA7" s="671"/>
      <c r="AB7" s="671"/>
      <c r="AC7" s="671"/>
      <c r="AD7" s="672">
        <v>763</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228267</v>
      </c>
      <c r="BH7" s="619"/>
      <c r="BI7" s="619"/>
      <c r="BJ7" s="619"/>
      <c r="BK7" s="619"/>
      <c r="BL7" s="619"/>
      <c r="BM7" s="619"/>
      <c r="BN7" s="620"/>
      <c r="BO7" s="671">
        <v>29.9</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689645</v>
      </c>
      <c r="CS7" s="619"/>
      <c r="CT7" s="619"/>
      <c r="CU7" s="619"/>
      <c r="CV7" s="619"/>
      <c r="CW7" s="619"/>
      <c r="CX7" s="619"/>
      <c r="CY7" s="620"/>
      <c r="CZ7" s="671">
        <v>14.1</v>
      </c>
      <c r="DA7" s="671"/>
      <c r="DB7" s="671"/>
      <c r="DC7" s="671"/>
      <c r="DD7" s="624">
        <v>51635</v>
      </c>
      <c r="DE7" s="619"/>
      <c r="DF7" s="619"/>
      <c r="DG7" s="619"/>
      <c r="DH7" s="619"/>
      <c r="DI7" s="619"/>
      <c r="DJ7" s="619"/>
      <c r="DK7" s="619"/>
      <c r="DL7" s="619"/>
      <c r="DM7" s="619"/>
      <c r="DN7" s="619"/>
      <c r="DO7" s="619"/>
      <c r="DP7" s="620"/>
      <c r="DQ7" s="624">
        <v>628202</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1516</v>
      </c>
      <c r="S8" s="619"/>
      <c r="T8" s="619"/>
      <c r="U8" s="619"/>
      <c r="V8" s="619"/>
      <c r="W8" s="619"/>
      <c r="X8" s="619"/>
      <c r="Y8" s="620"/>
      <c r="Z8" s="671">
        <v>0</v>
      </c>
      <c r="AA8" s="671"/>
      <c r="AB8" s="671"/>
      <c r="AC8" s="671"/>
      <c r="AD8" s="672">
        <v>1516</v>
      </c>
      <c r="AE8" s="672"/>
      <c r="AF8" s="672"/>
      <c r="AG8" s="672"/>
      <c r="AH8" s="672"/>
      <c r="AI8" s="672"/>
      <c r="AJ8" s="672"/>
      <c r="AK8" s="672"/>
      <c r="AL8" s="641">
        <v>0</v>
      </c>
      <c r="AM8" s="673"/>
      <c r="AN8" s="673"/>
      <c r="AO8" s="674"/>
      <c r="AP8" s="615" t="s">
        <v>218</v>
      </c>
      <c r="AQ8" s="616"/>
      <c r="AR8" s="616"/>
      <c r="AS8" s="616"/>
      <c r="AT8" s="616"/>
      <c r="AU8" s="616"/>
      <c r="AV8" s="616"/>
      <c r="AW8" s="616"/>
      <c r="AX8" s="616"/>
      <c r="AY8" s="616"/>
      <c r="AZ8" s="616"/>
      <c r="BA8" s="616"/>
      <c r="BB8" s="616"/>
      <c r="BC8" s="616"/>
      <c r="BD8" s="616"/>
      <c r="BE8" s="616"/>
      <c r="BF8" s="617"/>
      <c r="BG8" s="618">
        <v>8302</v>
      </c>
      <c r="BH8" s="619"/>
      <c r="BI8" s="619"/>
      <c r="BJ8" s="619"/>
      <c r="BK8" s="619"/>
      <c r="BL8" s="619"/>
      <c r="BM8" s="619"/>
      <c r="BN8" s="620"/>
      <c r="BO8" s="671">
        <v>1.1000000000000001</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1037447</v>
      </c>
      <c r="CS8" s="619"/>
      <c r="CT8" s="619"/>
      <c r="CU8" s="619"/>
      <c r="CV8" s="619"/>
      <c r="CW8" s="619"/>
      <c r="CX8" s="619"/>
      <c r="CY8" s="620"/>
      <c r="CZ8" s="671">
        <v>21.2</v>
      </c>
      <c r="DA8" s="671"/>
      <c r="DB8" s="671"/>
      <c r="DC8" s="671"/>
      <c r="DD8" s="624">
        <v>8208</v>
      </c>
      <c r="DE8" s="619"/>
      <c r="DF8" s="619"/>
      <c r="DG8" s="619"/>
      <c r="DH8" s="619"/>
      <c r="DI8" s="619"/>
      <c r="DJ8" s="619"/>
      <c r="DK8" s="619"/>
      <c r="DL8" s="619"/>
      <c r="DM8" s="619"/>
      <c r="DN8" s="619"/>
      <c r="DO8" s="619"/>
      <c r="DP8" s="620"/>
      <c r="DQ8" s="624">
        <v>635148</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1540</v>
      </c>
      <c r="S9" s="619"/>
      <c r="T9" s="619"/>
      <c r="U9" s="619"/>
      <c r="V9" s="619"/>
      <c r="W9" s="619"/>
      <c r="X9" s="619"/>
      <c r="Y9" s="620"/>
      <c r="Z9" s="671">
        <v>0</v>
      </c>
      <c r="AA9" s="671"/>
      <c r="AB9" s="671"/>
      <c r="AC9" s="671"/>
      <c r="AD9" s="672">
        <v>1540</v>
      </c>
      <c r="AE9" s="672"/>
      <c r="AF9" s="672"/>
      <c r="AG9" s="672"/>
      <c r="AH9" s="672"/>
      <c r="AI9" s="672"/>
      <c r="AJ9" s="672"/>
      <c r="AK9" s="672"/>
      <c r="AL9" s="641">
        <v>0</v>
      </c>
      <c r="AM9" s="673"/>
      <c r="AN9" s="673"/>
      <c r="AO9" s="674"/>
      <c r="AP9" s="615" t="s">
        <v>221</v>
      </c>
      <c r="AQ9" s="616"/>
      <c r="AR9" s="616"/>
      <c r="AS9" s="616"/>
      <c r="AT9" s="616"/>
      <c r="AU9" s="616"/>
      <c r="AV9" s="616"/>
      <c r="AW9" s="616"/>
      <c r="AX9" s="616"/>
      <c r="AY9" s="616"/>
      <c r="AZ9" s="616"/>
      <c r="BA9" s="616"/>
      <c r="BB9" s="616"/>
      <c r="BC9" s="616"/>
      <c r="BD9" s="616"/>
      <c r="BE9" s="616"/>
      <c r="BF9" s="617"/>
      <c r="BG9" s="618">
        <v>180398</v>
      </c>
      <c r="BH9" s="619"/>
      <c r="BI9" s="619"/>
      <c r="BJ9" s="619"/>
      <c r="BK9" s="619"/>
      <c r="BL9" s="619"/>
      <c r="BM9" s="619"/>
      <c r="BN9" s="620"/>
      <c r="BO9" s="671">
        <v>23.6</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703947</v>
      </c>
      <c r="CS9" s="619"/>
      <c r="CT9" s="619"/>
      <c r="CU9" s="619"/>
      <c r="CV9" s="619"/>
      <c r="CW9" s="619"/>
      <c r="CX9" s="619"/>
      <c r="CY9" s="620"/>
      <c r="CZ9" s="671">
        <v>14.4</v>
      </c>
      <c r="DA9" s="671"/>
      <c r="DB9" s="671"/>
      <c r="DC9" s="671"/>
      <c r="DD9" s="624">
        <v>147493</v>
      </c>
      <c r="DE9" s="619"/>
      <c r="DF9" s="619"/>
      <c r="DG9" s="619"/>
      <c r="DH9" s="619"/>
      <c r="DI9" s="619"/>
      <c r="DJ9" s="619"/>
      <c r="DK9" s="619"/>
      <c r="DL9" s="619"/>
      <c r="DM9" s="619"/>
      <c r="DN9" s="619"/>
      <c r="DO9" s="619"/>
      <c r="DP9" s="620"/>
      <c r="DQ9" s="624">
        <v>505537</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115906</v>
      </c>
      <c r="S10" s="619"/>
      <c r="T10" s="619"/>
      <c r="U10" s="619"/>
      <c r="V10" s="619"/>
      <c r="W10" s="619"/>
      <c r="X10" s="619"/>
      <c r="Y10" s="620"/>
      <c r="Z10" s="671">
        <v>2.2999999999999998</v>
      </c>
      <c r="AA10" s="671"/>
      <c r="AB10" s="671"/>
      <c r="AC10" s="671"/>
      <c r="AD10" s="672">
        <v>115906</v>
      </c>
      <c r="AE10" s="672"/>
      <c r="AF10" s="672"/>
      <c r="AG10" s="672"/>
      <c r="AH10" s="672"/>
      <c r="AI10" s="672"/>
      <c r="AJ10" s="672"/>
      <c r="AK10" s="672"/>
      <c r="AL10" s="641">
        <v>3.7</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18737</v>
      </c>
      <c r="BH10" s="619"/>
      <c r="BI10" s="619"/>
      <c r="BJ10" s="619"/>
      <c r="BK10" s="619"/>
      <c r="BL10" s="619"/>
      <c r="BM10" s="619"/>
      <c r="BN10" s="620"/>
      <c r="BO10" s="671">
        <v>2.5</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7522</v>
      </c>
      <c r="CS10" s="619"/>
      <c r="CT10" s="619"/>
      <c r="CU10" s="619"/>
      <c r="CV10" s="619"/>
      <c r="CW10" s="619"/>
      <c r="CX10" s="619"/>
      <c r="CY10" s="620"/>
      <c r="CZ10" s="671">
        <v>0.2</v>
      </c>
      <c r="DA10" s="671"/>
      <c r="DB10" s="671"/>
      <c r="DC10" s="671"/>
      <c r="DD10" s="624" t="s">
        <v>108</v>
      </c>
      <c r="DE10" s="619"/>
      <c r="DF10" s="619"/>
      <c r="DG10" s="619"/>
      <c r="DH10" s="619"/>
      <c r="DI10" s="619"/>
      <c r="DJ10" s="619"/>
      <c r="DK10" s="619"/>
      <c r="DL10" s="619"/>
      <c r="DM10" s="619"/>
      <c r="DN10" s="619"/>
      <c r="DO10" s="619"/>
      <c r="DP10" s="620"/>
      <c r="DQ10" s="624">
        <v>7522</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20830</v>
      </c>
      <c r="BH11" s="619"/>
      <c r="BI11" s="619"/>
      <c r="BJ11" s="619"/>
      <c r="BK11" s="619"/>
      <c r="BL11" s="619"/>
      <c r="BM11" s="619"/>
      <c r="BN11" s="620"/>
      <c r="BO11" s="671">
        <v>2.7</v>
      </c>
      <c r="BP11" s="671"/>
      <c r="BQ11" s="671"/>
      <c r="BR11" s="671"/>
      <c r="BS11" s="624" t="s">
        <v>108</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464680</v>
      </c>
      <c r="CS11" s="619"/>
      <c r="CT11" s="619"/>
      <c r="CU11" s="619"/>
      <c r="CV11" s="619"/>
      <c r="CW11" s="619"/>
      <c r="CX11" s="619"/>
      <c r="CY11" s="620"/>
      <c r="CZ11" s="671">
        <v>9.5</v>
      </c>
      <c r="DA11" s="671"/>
      <c r="DB11" s="671"/>
      <c r="DC11" s="671"/>
      <c r="DD11" s="624">
        <v>46992</v>
      </c>
      <c r="DE11" s="619"/>
      <c r="DF11" s="619"/>
      <c r="DG11" s="619"/>
      <c r="DH11" s="619"/>
      <c r="DI11" s="619"/>
      <c r="DJ11" s="619"/>
      <c r="DK11" s="619"/>
      <c r="DL11" s="619"/>
      <c r="DM11" s="619"/>
      <c r="DN11" s="619"/>
      <c r="DO11" s="619"/>
      <c r="DP11" s="620"/>
      <c r="DQ11" s="624">
        <v>257783</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463525</v>
      </c>
      <c r="BH12" s="619"/>
      <c r="BI12" s="619"/>
      <c r="BJ12" s="619"/>
      <c r="BK12" s="619"/>
      <c r="BL12" s="619"/>
      <c r="BM12" s="619"/>
      <c r="BN12" s="620"/>
      <c r="BO12" s="671">
        <v>60.7</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91986</v>
      </c>
      <c r="CS12" s="619"/>
      <c r="CT12" s="619"/>
      <c r="CU12" s="619"/>
      <c r="CV12" s="619"/>
      <c r="CW12" s="619"/>
      <c r="CX12" s="619"/>
      <c r="CY12" s="620"/>
      <c r="CZ12" s="671">
        <v>1.9</v>
      </c>
      <c r="DA12" s="671"/>
      <c r="DB12" s="671"/>
      <c r="DC12" s="671"/>
      <c r="DD12" s="624">
        <v>26033</v>
      </c>
      <c r="DE12" s="619"/>
      <c r="DF12" s="619"/>
      <c r="DG12" s="619"/>
      <c r="DH12" s="619"/>
      <c r="DI12" s="619"/>
      <c r="DJ12" s="619"/>
      <c r="DK12" s="619"/>
      <c r="DL12" s="619"/>
      <c r="DM12" s="619"/>
      <c r="DN12" s="619"/>
      <c r="DO12" s="619"/>
      <c r="DP12" s="620"/>
      <c r="DQ12" s="624">
        <v>62005</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5529</v>
      </c>
      <c r="S13" s="619"/>
      <c r="T13" s="619"/>
      <c r="U13" s="619"/>
      <c r="V13" s="619"/>
      <c r="W13" s="619"/>
      <c r="X13" s="619"/>
      <c r="Y13" s="620"/>
      <c r="Z13" s="671">
        <v>0.1</v>
      </c>
      <c r="AA13" s="671"/>
      <c r="AB13" s="671"/>
      <c r="AC13" s="671"/>
      <c r="AD13" s="672">
        <v>5529</v>
      </c>
      <c r="AE13" s="672"/>
      <c r="AF13" s="672"/>
      <c r="AG13" s="672"/>
      <c r="AH13" s="672"/>
      <c r="AI13" s="672"/>
      <c r="AJ13" s="672"/>
      <c r="AK13" s="672"/>
      <c r="AL13" s="641">
        <v>0.2</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459501</v>
      </c>
      <c r="BH13" s="619"/>
      <c r="BI13" s="619"/>
      <c r="BJ13" s="619"/>
      <c r="BK13" s="619"/>
      <c r="BL13" s="619"/>
      <c r="BM13" s="619"/>
      <c r="BN13" s="620"/>
      <c r="BO13" s="671">
        <v>60.2</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319655</v>
      </c>
      <c r="CS13" s="619"/>
      <c r="CT13" s="619"/>
      <c r="CU13" s="619"/>
      <c r="CV13" s="619"/>
      <c r="CW13" s="619"/>
      <c r="CX13" s="619"/>
      <c r="CY13" s="620"/>
      <c r="CZ13" s="671">
        <v>6.5</v>
      </c>
      <c r="DA13" s="671"/>
      <c r="DB13" s="671"/>
      <c r="DC13" s="671"/>
      <c r="DD13" s="624">
        <v>202497</v>
      </c>
      <c r="DE13" s="619"/>
      <c r="DF13" s="619"/>
      <c r="DG13" s="619"/>
      <c r="DH13" s="619"/>
      <c r="DI13" s="619"/>
      <c r="DJ13" s="619"/>
      <c r="DK13" s="619"/>
      <c r="DL13" s="619"/>
      <c r="DM13" s="619"/>
      <c r="DN13" s="619"/>
      <c r="DO13" s="619"/>
      <c r="DP13" s="620"/>
      <c r="DQ13" s="624">
        <v>143766</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22740</v>
      </c>
      <c r="BH14" s="619"/>
      <c r="BI14" s="619"/>
      <c r="BJ14" s="619"/>
      <c r="BK14" s="619"/>
      <c r="BL14" s="619"/>
      <c r="BM14" s="619"/>
      <c r="BN14" s="620"/>
      <c r="BO14" s="671">
        <v>3</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198855</v>
      </c>
      <c r="CS14" s="619"/>
      <c r="CT14" s="619"/>
      <c r="CU14" s="619"/>
      <c r="CV14" s="619"/>
      <c r="CW14" s="619"/>
      <c r="CX14" s="619"/>
      <c r="CY14" s="620"/>
      <c r="CZ14" s="671">
        <v>4.0999999999999996</v>
      </c>
      <c r="DA14" s="671"/>
      <c r="DB14" s="671"/>
      <c r="DC14" s="671"/>
      <c r="DD14" s="624">
        <v>8416</v>
      </c>
      <c r="DE14" s="619"/>
      <c r="DF14" s="619"/>
      <c r="DG14" s="619"/>
      <c r="DH14" s="619"/>
      <c r="DI14" s="619"/>
      <c r="DJ14" s="619"/>
      <c r="DK14" s="619"/>
      <c r="DL14" s="619"/>
      <c r="DM14" s="619"/>
      <c r="DN14" s="619"/>
      <c r="DO14" s="619"/>
      <c r="DP14" s="620"/>
      <c r="DQ14" s="624">
        <v>196504</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621</v>
      </c>
      <c r="S15" s="619"/>
      <c r="T15" s="619"/>
      <c r="U15" s="619"/>
      <c r="V15" s="619"/>
      <c r="W15" s="619"/>
      <c r="X15" s="619"/>
      <c r="Y15" s="620"/>
      <c r="Z15" s="671">
        <v>0</v>
      </c>
      <c r="AA15" s="671"/>
      <c r="AB15" s="671"/>
      <c r="AC15" s="671"/>
      <c r="AD15" s="672">
        <v>621</v>
      </c>
      <c r="AE15" s="672"/>
      <c r="AF15" s="672"/>
      <c r="AG15" s="672"/>
      <c r="AH15" s="672"/>
      <c r="AI15" s="672"/>
      <c r="AJ15" s="672"/>
      <c r="AK15" s="672"/>
      <c r="AL15" s="641">
        <v>0</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49296</v>
      </c>
      <c r="BH15" s="619"/>
      <c r="BI15" s="619"/>
      <c r="BJ15" s="619"/>
      <c r="BK15" s="619"/>
      <c r="BL15" s="619"/>
      <c r="BM15" s="619"/>
      <c r="BN15" s="620"/>
      <c r="BO15" s="671">
        <v>6.5</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488075</v>
      </c>
      <c r="CS15" s="619"/>
      <c r="CT15" s="619"/>
      <c r="CU15" s="619"/>
      <c r="CV15" s="619"/>
      <c r="CW15" s="619"/>
      <c r="CX15" s="619"/>
      <c r="CY15" s="620"/>
      <c r="CZ15" s="671">
        <v>10</v>
      </c>
      <c r="DA15" s="671"/>
      <c r="DB15" s="671"/>
      <c r="DC15" s="671"/>
      <c r="DD15" s="624">
        <v>79541</v>
      </c>
      <c r="DE15" s="619"/>
      <c r="DF15" s="619"/>
      <c r="DG15" s="619"/>
      <c r="DH15" s="619"/>
      <c r="DI15" s="619"/>
      <c r="DJ15" s="619"/>
      <c r="DK15" s="619"/>
      <c r="DL15" s="619"/>
      <c r="DM15" s="619"/>
      <c r="DN15" s="619"/>
      <c r="DO15" s="619"/>
      <c r="DP15" s="620"/>
      <c r="DQ15" s="624">
        <v>413357</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2354291</v>
      </c>
      <c r="S16" s="619"/>
      <c r="T16" s="619"/>
      <c r="U16" s="619"/>
      <c r="V16" s="619"/>
      <c r="W16" s="619"/>
      <c r="X16" s="619"/>
      <c r="Y16" s="620"/>
      <c r="Z16" s="671">
        <v>47.5</v>
      </c>
      <c r="AA16" s="671"/>
      <c r="AB16" s="671"/>
      <c r="AC16" s="671"/>
      <c r="AD16" s="672">
        <v>2164844</v>
      </c>
      <c r="AE16" s="672"/>
      <c r="AF16" s="672"/>
      <c r="AG16" s="672"/>
      <c r="AH16" s="672"/>
      <c r="AI16" s="672"/>
      <c r="AJ16" s="672"/>
      <c r="AK16" s="672"/>
      <c r="AL16" s="641">
        <v>69</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117006</v>
      </c>
      <c r="CS16" s="619"/>
      <c r="CT16" s="619"/>
      <c r="CU16" s="619"/>
      <c r="CV16" s="619"/>
      <c r="CW16" s="619"/>
      <c r="CX16" s="619"/>
      <c r="CY16" s="620"/>
      <c r="CZ16" s="671">
        <v>2.4</v>
      </c>
      <c r="DA16" s="671"/>
      <c r="DB16" s="671"/>
      <c r="DC16" s="671"/>
      <c r="DD16" s="624" t="s">
        <v>108</v>
      </c>
      <c r="DE16" s="619"/>
      <c r="DF16" s="619"/>
      <c r="DG16" s="619"/>
      <c r="DH16" s="619"/>
      <c r="DI16" s="619"/>
      <c r="DJ16" s="619"/>
      <c r="DK16" s="619"/>
      <c r="DL16" s="619"/>
      <c r="DM16" s="619"/>
      <c r="DN16" s="619"/>
      <c r="DO16" s="619"/>
      <c r="DP16" s="620"/>
      <c r="DQ16" s="624">
        <v>8528</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2164844</v>
      </c>
      <c r="S17" s="619"/>
      <c r="T17" s="619"/>
      <c r="U17" s="619"/>
      <c r="V17" s="619"/>
      <c r="W17" s="619"/>
      <c r="X17" s="619"/>
      <c r="Y17" s="620"/>
      <c r="Z17" s="671">
        <v>43.7</v>
      </c>
      <c r="AA17" s="671"/>
      <c r="AB17" s="671"/>
      <c r="AC17" s="671"/>
      <c r="AD17" s="672">
        <v>2164844</v>
      </c>
      <c r="AE17" s="672"/>
      <c r="AF17" s="672"/>
      <c r="AG17" s="672"/>
      <c r="AH17" s="672"/>
      <c r="AI17" s="672"/>
      <c r="AJ17" s="672"/>
      <c r="AK17" s="672"/>
      <c r="AL17" s="641">
        <v>69</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707122</v>
      </c>
      <c r="CS17" s="619"/>
      <c r="CT17" s="619"/>
      <c r="CU17" s="619"/>
      <c r="CV17" s="619"/>
      <c r="CW17" s="619"/>
      <c r="CX17" s="619"/>
      <c r="CY17" s="620"/>
      <c r="CZ17" s="671">
        <v>14.4</v>
      </c>
      <c r="DA17" s="671"/>
      <c r="DB17" s="671"/>
      <c r="DC17" s="671"/>
      <c r="DD17" s="624" t="s">
        <v>108</v>
      </c>
      <c r="DE17" s="619"/>
      <c r="DF17" s="619"/>
      <c r="DG17" s="619"/>
      <c r="DH17" s="619"/>
      <c r="DI17" s="619"/>
      <c r="DJ17" s="619"/>
      <c r="DK17" s="619"/>
      <c r="DL17" s="619"/>
      <c r="DM17" s="619"/>
      <c r="DN17" s="619"/>
      <c r="DO17" s="619"/>
      <c r="DP17" s="620"/>
      <c r="DQ17" s="624">
        <v>707122</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189447</v>
      </c>
      <c r="S18" s="619"/>
      <c r="T18" s="619"/>
      <c r="U18" s="619"/>
      <c r="V18" s="619"/>
      <c r="W18" s="619"/>
      <c r="X18" s="619"/>
      <c r="Y18" s="620"/>
      <c r="Z18" s="671">
        <v>3.8</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3301404</v>
      </c>
      <c r="S20" s="619"/>
      <c r="T20" s="619"/>
      <c r="U20" s="619"/>
      <c r="V20" s="619"/>
      <c r="W20" s="619"/>
      <c r="X20" s="619"/>
      <c r="Y20" s="620"/>
      <c r="Z20" s="671">
        <v>66.599999999999994</v>
      </c>
      <c r="AA20" s="671"/>
      <c r="AB20" s="671"/>
      <c r="AC20" s="671"/>
      <c r="AD20" s="672">
        <v>3111957</v>
      </c>
      <c r="AE20" s="672"/>
      <c r="AF20" s="672"/>
      <c r="AG20" s="672"/>
      <c r="AH20" s="672"/>
      <c r="AI20" s="672"/>
      <c r="AJ20" s="672"/>
      <c r="AK20" s="672"/>
      <c r="AL20" s="641">
        <v>99.2</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4897628</v>
      </c>
      <c r="CS20" s="619"/>
      <c r="CT20" s="619"/>
      <c r="CU20" s="619"/>
      <c r="CV20" s="619"/>
      <c r="CW20" s="619"/>
      <c r="CX20" s="619"/>
      <c r="CY20" s="620"/>
      <c r="CZ20" s="671">
        <v>100</v>
      </c>
      <c r="DA20" s="671"/>
      <c r="DB20" s="671"/>
      <c r="DC20" s="671"/>
      <c r="DD20" s="624">
        <v>570815</v>
      </c>
      <c r="DE20" s="619"/>
      <c r="DF20" s="619"/>
      <c r="DG20" s="619"/>
      <c r="DH20" s="619"/>
      <c r="DI20" s="619"/>
      <c r="DJ20" s="619"/>
      <c r="DK20" s="619"/>
      <c r="DL20" s="619"/>
      <c r="DM20" s="619"/>
      <c r="DN20" s="619"/>
      <c r="DO20" s="619"/>
      <c r="DP20" s="620"/>
      <c r="DQ20" s="624">
        <v>3637162</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1105</v>
      </c>
      <c r="S21" s="619"/>
      <c r="T21" s="619"/>
      <c r="U21" s="619"/>
      <c r="V21" s="619"/>
      <c r="W21" s="619"/>
      <c r="X21" s="619"/>
      <c r="Y21" s="620"/>
      <c r="Z21" s="671">
        <v>0</v>
      </c>
      <c r="AA21" s="671"/>
      <c r="AB21" s="671"/>
      <c r="AC21" s="671"/>
      <c r="AD21" s="672">
        <v>1105</v>
      </c>
      <c r="AE21" s="672"/>
      <c r="AF21" s="672"/>
      <c r="AG21" s="672"/>
      <c r="AH21" s="672"/>
      <c r="AI21" s="672"/>
      <c r="AJ21" s="672"/>
      <c r="AK21" s="672"/>
      <c r="AL21" s="641">
        <v>0</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4648</v>
      </c>
      <c r="S22" s="619"/>
      <c r="T22" s="619"/>
      <c r="U22" s="619"/>
      <c r="V22" s="619"/>
      <c r="W22" s="619"/>
      <c r="X22" s="619"/>
      <c r="Y22" s="620"/>
      <c r="Z22" s="671">
        <v>0.1</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94951</v>
      </c>
      <c r="S23" s="619"/>
      <c r="T23" s="619"/>
      <c r="U23" s="619"/>
      <c r="V23" s="619"/>
      <c r="W23" s="619"/>
      <c r="X23" s="619"/>
      <c r="Y23" s="620"/>
      <c r="Z23" s="671">
        <v>1.9</v>
      </c>
      <c r="AA23" s="671"/>
      <c r="AB23" s="671"/>
      <c r="AC23" s="671"/>
      <c r="AD23" s="672">
        <v>2461</v>
      </c>
      <c r="AE23" s="672"/>
      <c r="AF23" s="672"/>
      <c r="AG23" s="672"/>
      <c r="AH23" s="672"/>
      <c r="AI23" s="672"/>
      <c r="AJ23" s="672"/>
      <c r="AK23" s="672"/>
      <c r="AL23" s="641">
        <v>0.1</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4341</v>
      </c>
      <c r="S24" s="619"/>
      <c r="T24" s="619"/>
      <c r="U24" s="619"/>
      <c r="V24" s="619"/>
      <c r="W24" s="619"/>
      <c r="X24" s="619"/>
      <c r="Y24" s="620"/>
      <c r="Z24" s="671">
        <v>0.1</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2150088</v>
      </c>
      <c r="CS24" s="669"/>
      <c r="CT24" s="669"/>
      <c r="CU24" s="669"/>
      <c r="CV24" s="669"/>
      <c r="CW24" s="669"/>
      <c r="CX24" s="669"/>
      <c r="CY24" s="716"/>
      <c r="CZ24" s="720">
        <v>43.9</v>
      </c>
      <c r="DA24" s="721"/>
      <c r="DB24" s="721"/>
      <c r="DC24" s="722"/>
      <c r="DD24" s="715">
        <v>1772378</v>
      </c>
      <c r="DE24" s="669"/>
      <c r="DF24" s="669"/>
      <c r="DG24" s="669"/>
      <c r="DH24" s="669"/>
      <c r="DI24" s="669"/>
      <c r="DJ24" s="669"/>
      <c r="DK24" s="716"/>
      <c r="DL24" s="715">
        <v>1753681</v>
      </c>
      <c r="DM24" s="669"/>
      <c r="DN24" s="669"/>
      <c r="DO24" s="669"/>
      <c r="DP24" s="669"/>
      <c r="DQ24" s="669"/>
      <c r="DR24" s="669"/>
      <c r="DS24" s="669"/>
      <c r="DT24" s="669"/>
      <c r="DU24" s="669"/>
      <c r="DV24" s="716"/>
      <c r="DW24" s="717">
        <v>52.9</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426021</v>
      </c>
      <c r="S25" s="619"/>
      <c r="T25" s="619"/>
      <c r="U25" s="619"/>
      <c r="V25" s="619"/>
      <c r="W25" s="619"/>
      <c r="X25" s="619"/>
      <c r="Y25" s="620"/>
      <c r="Z25" s="671">
        <v>8.6</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1002383</v>
      </c>
      <c r="CS25" s="637"/>
      <c r="CT25" s="637"/>
      <c r="CU25" s="637"/>
      <c r="CV25" s="637"/>
      <c r="CW25" s="637"/>
      <c r="CX25" s="637"/>
      <c r="CY25" s="638"/>
      <c r="CZ25" s="621">
        <v>20.5</v>
      </c>
      <c r="DA25" s="639"/>
      <c r="DB25" s="639"/>
      <c r="DC25" s="640"/>
      <c r="DD25" s="624">
        <v>914580</v>
      </c>
      <c r="DE25" s="637"/>
      <c r="DF25" s="637"/>
      <c r="DG25" s="637"/>
      <c r="DH25" s="637"/>
      <c r="DI25" s="637"/>
      <c r="DJ25" s="637"/>
      <c r="DK25" s="638"/>
      <c r="DL25" s="624">
        <v>896180</v>
      </c>
      <c r="DM25" s="637"/>
      <c r="DN25" s="637"/>
      <c r="DO25" s="637"/>
      <c r="DP25" s="637"/>
      <c r="DQ25" s="637"/>
      <c r="DR25" s="637"/>
      <c r="DS25" s="637"/>
      <c r="DT25" s="637"/>
      <c r="DU25" s="637"/>
      <c r="DV25" s="638"/>
      <c r="DW25" s="641">
        <v>27</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606547</v>
      </c>
      <c r="CS26" s="619"/>
      <c r="CT26" s="619"/>
      <c r="CU26" s="619"/>
      <c r="CV26" s="619"/>
      <c r="CW26" s="619"/>
      <c r="CX26" s="619"/>
      <c r="CY26" s="620"/>
      <c r="CZ26" s="621">
        <v>12.4</v>
      </c>
      <c r="DA26" s="639"/>
      <c r="DB26" s="639"/>
      <c r="DC26" s="640"/>
      <c r="DD26" s="624">
        <v>533087</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315746</v>
      </c>
      <c r="S27" s="619"/>
      <c r="T27" s="619"/>
      <c r="U27" s="619"/>
      <c r="V27" s="619"/>
      <c r="W27" s="619"/>
      <c r="X27" s="619"/>
      <c r="Y27" s="620"/>
      <c r="Z27" s="671">
        <v>6.4</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763828</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440583</v>
      </c>
      <c r="CS27" s="637"/>
      <c r="CT27" s="637"/>
      <c r="CU27" s="637"/>
      <c r="CV27" s="637"/>
      <c r="CW27" s="637"/>
      <c r="CX27" s="637"/>
      <c r="CY27" s="638"/>
      <c r="CZ27" s="621">
        <v>9</v>
      </c>
      <c r="DA27" s="639"/>
      <c r="DB27" s="639"/>
      <c r="DC27" s="640"/>
      <c r="DD27" s="624">
        <v>150676</v>
      </c>
      <c r="DE27" s="637"/>
      <c r="DF27" s="637"/>
      <c r="DG27" s="637"/>
      <c r="DH27" s="637"/>
      <c r="DI27" s="637"/>
      <c r="DJ27" s="637"/>
      <c r="DK27" s="638"/>
      <c r="DL27" s="624">
        <v>150379</v>
      </c>
      <c r="DM27" s="637"/>
      <c r="DN27" s="637"/>
      <c r="DO27" s="637"/>
      <c r="DP27" s="637"/>
      <c r="DQ27" s="637"/>
      <c r="DR27" s="637"/>
      <c r="DS27" s="637"/>
      <c r="DT27" s="637"/>
      <c r="DU27" s="637"/>
      <c r="DV27" s="638"/>
      <c r="DW27" s="641">
        <v>4.5</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25201</v>
      </c>
      <c r="S28" s="619"/>
      <c r="T28" s="619"/>
      <c r="U28" s="619"/>
      <c r="V28" s="619"/>
      <c r="W28" s="619"/>
      <c r="X28" s="619"/>
      <c r="Y28" s="620"/>
      <c r="Z28" s="671">
        <v>0.5</v>
      </c>
      <c r="AA28" s="671"/>
      <c r="AB28" s="671"/>
      <c r="AC28" s="671"/>
      <c r="AD28" s="672">
        <v>21530</v>
      </c>
      <c r="AE28" s="672"/>
      <c r="AF28" s="672"/>
      <c r="AG28" s="672"/>
      <c r="AH28" s="672"/>
      <c r="AI28" s="672"/>
      <c r="AJ28" s="672"/>
      <c r="AK28" s="672"/>
      <c r="AL28" s="641">
        <v>0.7</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707122</v>
      </c>
      <c r="CS28" s="619"/>
      <c r="CT28" s="619"/>
      <c r="CU28" s="619"/>
      <c r="CV28" s="619"/>
      <c r="CW28" s="619"/>
      <c r="CX28" s="619"/>
      <c r="CY28" s="620"/>
      <c r="CZ28" s="621">
        <v>14.4</v>
      </c>
      <c r="DA28" s="639"/>
      <c r="DB28" s="639"/>
      <c r="DC28" s="640"/>
      <c r="DD28" s="624">
        <v>707122</v>
      </c>
      <c r="DE28" s="619"/>
      <c r="DF28" s="619"/>
      <c r="DG28" s="619"/>
      <c r="DH28" s="619"/>
      <c r="DI28" s="619"/>
      <c r="DJ28" s="619"/>
      <c r="DK28" s="620"/>
      <c r="DL28" s="624">
        <v>707122</v>
      </c>
      <c r="DM28" s="619"/>
      <c r="DN28" s="619"/>
      <c r="DO28" s="619"/>
      <c r="DP28" s="619"/>
      <c r="DQ28" s="619"/>
      <c r="DR28" s="619"/>
      <c r="DS28" s="619"/>
      <c r="DT28" s="619"/>
      <c r="DU28" s="619"/>
      <c r="DV28" s="620"/>
      <c r="DW28" s="641">
        <v>21.3</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48260</v>
      </c>
      <c r="S29" s="619"/>
      <c r="T29" s="619"/>
      <c r="U29" s="619"/>
      <c r="V29" s="619"/>
      <c r="W29" s="619"/>
      <c r="X29" s="619"/>
      <c r="Y29" s="620"/>
      <c r="Z29" s="671">
        <v>1</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707077</v>
      </c>
      <c r="CS29" s="637"/>
      <c r="CT29" s="637"/>
      <c r="CU29" s="637"/>
      <c r="CV29" s="637"/>
      <c r="CW29" s="637"/>
      <c r="CX29" s="637"/>
      <c r="CY29" s="638"/>
      <c r="CZ29" s="621">
        <v>14.4</v>
      </c>
      <c r="DA29" s="639"/>
      <c r="DB29" s="639"/>
      <c r="DC29" s="640"/>
      <c r="DD29" s="624">
        <v>707077</v>
      </c>
      <c r="DE29" s="637"/>
      <c r="DF29" s="637"/>
      <c r="DG29" s="637"/>
      <c r="DH29" s="637"/>
      <c r="DI29" s="637"/>
      <c r="DJ29" s="637"/>
      <c r="DK29" s="638"/>
      <c r="DL29" s="624">
        <v>707077</v>
      </c>
      <c r="DM29" s="637"/>
      <c r="DN29" s="637"/>
      <c r="DO29" s="637"/>
      <c r="DP29" s="637"/>
      <c r="DQ29" s="637"/>
      <c r="DR29" s="637"/>
      <c r="DS29" s="637"/>
      <c r="DT29" s="637"/>
      <c r="DU29" s="637"/>
      <c r="DV29" s="638"/>
      <c r="DW29" s="641">
        <v>21.3</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79032</v>
      </c>
      <c r="S30" s="619"/>
      <c r="T30" s="619"/>
      <c r="U30" s="619"/>
      <c r="V30" s="619"/>
      <c r="W30" s="619"/>
      <c r="X30" s="619"/>
      <c r="Y30" s="620"/>
      <c r="Z30" s="671">
        <v>1.6</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99</v>
      </c>
      <c r="BH30" s="685"/>
      <c r="BI30" s="685"/>
      <c r="BJ30" s="685"/>
      <c r="BK30" s="685"/>
      <c r="BL30" s="685"/>
      <c r="BM30" s="686">
        <v>91.9</v>
      </c>
      <c r="BN30" s="685"/>
      <c r="BO30" s="685"/>
      <c r="BP30" s="685"/>
      <c r="BQ30" s="687"/>
      <c r="BR30" s="684">
        <v>98.7</v>
      </c>
      <c r="BS30" s="685"/>
      <c r="BT30" s="685"/>
      <c r="BU30" s="685"/>
      <c r="BV30" s="685"/>
      <c r="BW30" s="685"/>
      <c r="BX30" s="686">
        <v>91.1</v>
      </c>
      <c r="BY30" s="685"/>
      <c r="BZ30" s="685"/>
      <c r="CA30" s="685"/>
      <c r="CB30" s="687"/>
      <c r="CD30" s="690"/>
      <c r="CE30" s="691"/>
      <c r="CF30" s="655" t="s">
        <v>290</v>
      </c>
      <c r="CG30" s="652"/>
      <c r="CH30" s="652"/>
      <c r="CI30" s="652"/>
      <c r="CJ30" s="652"/>
      <c r="CK30" s="652"/>
      <c r="CL30" s="652"/>
      <c r="CM30" s="652"/>
      <c r="CN30" s="652"/>
      <c r="CO30" s="652"/>
      <c r="CP30" s="652"/>
      <c r="CQ30" s="653"/>
      <c r="CR30" s="618">
        <v>644440</v>
      </c>
      <c r="CS30" s="619"/>
      <c r="CT30" s="619"/>
      <c r="CU30" s="619"/>
      <c r="CV30" s="619"/>
      <c r="CW30" s="619"/>
      <c r="CX30" s="619"/>
      <c r="CY30" s="620"/>
      <c r="CZ30" s="621">
        <v>13.2</v>
      </c>
      <c r="DA30" s="639"/>
      <c r="DB30" s="639"/>
      <c r="DC30" s="640"/>
      <c r="DD30" s="624">
        <v>644440</v>
      </c>
      <c r="DE30" s="619"/>
      <c r="DF30" s="619"/>
      <c r="DG30" s="619"/>
      <c r="DH30" s="619"/>
      <c r="DI30" s="619"/>
      <c r="DJ30" s="619"/>
      <c r="DK30" s="620"/>
      <c r="DL30" s="624">
        <v>644440</v>
      </c>
      <c r="DM30" s="619"/>
      <c r="DN30" s="619"/>
      <c r="DO30" s="619"/>
      <c r="DP30" s="619"/>
      <c r="DQ30" s="619"/>
      <c r="DR30" s="619"/>
      <c r="DS30" s="619"/>
      <c r="DT30" s="619"/>
      <c r="DU30" s="619"/>
      <c r="DV30" s="620"/>
      <c r="DW30" s="641">
        <v>19.399999999999999</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29827</v>
      </c>
      <c r="S31" s="619"/>
      <c r="T31" s="619"/>
      <c r="U31" s="619"/>
      <c r="V31" s="619"/>
      <c r="W31" s="619"/>
      <c r="X31" s="619"/>
      <c r="Y31" s="620"/>
      <c r="Z31" s="671">
        <v>0.6</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v>
      </c>
      <c r="BH31" s="637"/>
      <c r="BI31" s="637"/>
      <c r="BJ31" s="637"/>
      <c r="BK31" s="637"/>
      <c r="BL31" s="637"/>
      <c r="BM31" s="673">
        <v>93.9</v>
      </c>
      <c r="BN31" s="683"/>
      <c r="BO31" s="683"/>
      <c r="BP31" s="683"/>
      <c r="BQ31" s="647"/>
      <c r="BR31" s="682">
        <v>98.4</v>
      </c>
      <c r="BS31" s="637"/>
      <c r="BT31" s="637"/>
      <c r="BU31" s="637"/>
      <c r="BV31" s="637"/>
      <c r="BW31" s="637"/>
      <c r="BX31" s="673">
        <v>92.6</v>
      </c>
      <c r="BY31" s="683"/>
      <c r="BZ31" s="683"/>
      <c r="CA31" s="683"/>
      <c r="CB31" s="647"/>
      <c r="CD31" s="690"/>
      <c r="CE31" s="691"/>
      <c r="CF31" s="655" t="s">
        <v>294</v>
      </c>
      <c r="CG31" s="652"/>
      <c r="CH31" s="652"/>
      <c r="CI31" s="652"/>
      <c r="CJ31" s="652"/>
      <c r="CK31" s="652"/>
      <c r="CL31" s="652"/>
      <c r="CM31" s="652"/>
      <c r="CN31" s="652"/>
      <c r="CO31" s="652"/>
      <c r="CP31" s="652"/>
      <c r="CQ31" s="653"/>
      <c r="CR31" s="618">
        <v>62637</v>
      </c>
      <c r="CS31" s="637"/>
      <c r="CT31" s="637"/>
      <c r="CU31" s="637"/>
      <c r="CV31" s="637"/>
      <c r="CW31" s="637"/>
      <c r="CX31" s="637"/>
      <c r="CY31" s="638"/>
      <c r="CZ31" s="621">
        <v>1.3</v>
      </c>
      <c r="DA31" s="639"/>
      <c r="DB31" s="639"/>
      <c r="DC31" s="640"/>
      <c r="DD31" s="624">
        <v>62637</v>
      </c>
      <c r="DE31" s="637"/>
      <c r="DF31" s="637"/>
      <c r="DG31" s="637"/>
      <c r="DH31" s="637"/>
      <c r="DI31" s="637"/>
      <c r="DJ31" s="637"/>
      <c r="DK31" s="638"/>
      <c r="DL31" s="624">
        <v>62637</v>
      </c>
      <c r="DM31" s="637"/>
      <c r="DN31" s="637"/>
      <c r="DO31" s="637"/>
      <c r="DP31" s="637"/>
      <c r="DQ31" s="637"/>
      <c r="DR31" s="637"/>
      <c r="DS31" s="637"/>
      <c r="DT31" s="637"/>
      <c r="DU31" s="637"/>
      <c r="DV31" s="638"/>
      <c r="DW31" s="641">
        <v>1.9</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117012</v>
      </c>
      <c r="S32" s="619"/>
      <c r="T32" s="619"/>
      <c r="U32" s="619"/>
      <c r="V32" s="619"/>
      <c r="W32" s="619"/>
      <c r="X32" s="619"/>
      <c r="Y32" s="620"/>
      <c r="Z32" s="671">
        <v>2.4</v>
      </c>
      <c r="AA32" s="671"/>
      <c r="AB32" s="671"/>
      <c r="AC32" s="671"/>
      <c r="AD32" s="672">
        <v>150</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98.9</v>
      </c>
      <c r="BH32" s="603"/>
      <c r="BI32" s="603"/>
      <c r="BJ32" s="603"/>
      <c r="BK32" s="603"/>
      <c r="BL32" s="603"/>
      <c r="BM32" s="666">
        <v>90.2</v>
      </c>
      <c r="BN32" s="603"/>
      <c r="BO32" s="603"/>
      <c r="BP32" s="603"/>
      <c r="BQ32" s="660"/>
      <c r="BR32" s="681">
        <v>98.7</v>
      </c>
      <c r="BS32" s="603"/>
      <c r="BT32" s="603"/>
      <c r="BU32" s="603"/>
      <c r="BV32" s="603"/>
      <c r="BW32" s="603"/>
      <c r="BX32" s="666">
        <v>89.6</v>
      </c>
      <c r="BY32" s="603"/>
      <c r="BZ32" s="603"/>
      <c r="CA32" s="603"/>
      <c r="CB32" s="660"/>
      <c r="CD32" s="692"/>
      <c r="CE32" s="693"/>
      <c r="CF32" s="655" t="s">
        <v>297</v>
      </c>
      <c r="CG32" s="652"/>
      <c r="CH32" s="652"/>
      <c r="CI32" s="652"/>
      <c r="CJ32" s="652"/>
      <c r="CK32" s="652"/>
      <c r="CL32" s="652"/>
      <c r="CM32" s="652"/>
      <c r="CN32" s="652"/>
      <c r="CO32" s="652"/>
      <c r="CP32" s="652"/>
      <c r="CQ32" s="653"/>
      <c r="CR32" s="618">
        <v>45</v>
      </c>
      <c r="CS32" s="619"/>
      <c r="CT32" s="619"/>
      <c r="CU32" s="619"/>
      <c r="CV32" s="619"/>
      <c r="CW32" s="619"/>
      <c r="CX32" s="619"/>
      <c r="CY32" s="620"/>
      <c r="CZ32" s="621">
        <v>0</v>
      </c>
      <c r="DA32" s="639"/>
      <c r="DB32" s="639"/>
      <c r="DC32" s="640"/>
      <c r="DD32" s="624">
        <v>45</v>
      </c>
      <c r="DE32" s="619"/>
      <c r="DF32" s="619"/>
      <c r="DG32" s="619"/>
      <c r="DH32" s="619"/>
      <c r="DI32" s="619"/>
      <c r="DJ32" s="619"/>
      <c r="DK32" s="620"/>
      <c r="DL32" s="624">
        <v>45</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508623</v>
      </c>
      <c r="S33" s="619"/>
      <c r="T33" s="619"/>
      <c r="U33" s="619"/>
      <c r="V33" s="619"/>
      <c r="W33" s="619"/>
      <c r="X33" s="619"/>
      <c r="Y33" s="620"/>
      <c r="Z33" s="671">
        <v>10.3</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2059719</v>
      </c>
      <c r="CS33" s="637"/>
      <c r="CT33" s="637"/>
      <c r="CU33" s="637"/>
      <c r="CV33" s="637"/>
      <c r="CW33" s="637"/>
      <c r="CX33" s="637"/>
      <c r="CY33" s="638"/>
      <c r="CZ33" s="621">
        <v>42.1</v>
      </c>
      <c r="DA33" s="639"/>
      <c r="DB33" s="639"/>
      <c r="DC33" s="640"/>
      <c r="DD33" s="624">
        <v>1658068</v>
      </c>
      <c r="DE33" s="637"/>
      <c r="DF33" s="637"/>
      <c r="DG33" s="637"/>
      <c r="DH33" s="637"/>
      <c r="DI33" s="637"/>
      <c r="DJ33" s="637"/>
      <c r="DK33" s="638"/>
      <c r="DL33" s="624">
        <v>1275044</v>
      </c>
      <c r="DM33" s="637"/>
      <c r="DN33" s="637"/>
      <c r="DO33" s="637"/>
      <c r="DP33" s="637"/>
      <c r="DQ33" s="637"/>
      <c r="DR33" s="637"/>
      <c r="DS33" s="637"/>
      <c r="DT33" s="637"/>
      <c r="DU33" s="637"/>
      <c r="DV33" s="638"/>
      <c r="DW33" s="641">
        <v>38.5</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770391</v>
      </c>
      <c r="CS34" s="619"/>
      <c r="CT34" s="619"/>
      <c r="CU34" s="619"/>
      <c r="CV34" s="619"/>
      <c r="CW34" s="619"/>
      <c r="CX34" s="619"/>
      <c r="CY34" s="620"/>
      <c r="CZ34" s="621">
        <v>15.7</v>
      </c>
      <c r="DA34" s="639"/>
      <c r="DB34" s="639"/>
      <c r="DC34" s="640"/>
      <c r="DD34" s="624">
        <v>659351</v>
      </c>
      <c r="DE34" s="619"/>
      <c r="DF34" s="619"/>
      <c r="DG34" s="619"/>
      <c r="DH34" s="619"/>
      <c r="DI34" s="619"/>
      <c r="DJ34" s="619"/>
      <c r="DK34" s="620"/>
      <c r="DL34" s="624">
        <v>478609</v>
      </c>
      <c r="DM34" s="619"/>
      <c r="DN34" s="619"/>
      <c r="DO34" s="619"/>
      <c r="DP34" s="619"/>
      <c r="DQ34" s="619"/>
      <c r="DR34" s="619"/>
      <c r="DS34" s="619"/>
      <c r="DT34" s="619"/>
      <c r="DU34" s="619"/>
      <c r="DV34" s="620"/>
      <c r="DW34" s="641">
        <v>14.4</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176823</v>
      </c>
      <c r="S35" s="619"/>
      <c r="T35" s="619"/>
      <c r="U35" s="619"/>
      <c r="V35" s="619"/>
      <c r="W35" s="619"/>
      <c r="X35" s="619"/>
      <c r="Y35" s="620"/>
      <c r="Z35" s="671">
        <v>3.6</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581502</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10969</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32357</v>
      </c>
      <c r="CS35" s="637"/>
      <c r="CT35" s="637"/>
      <c r="CU35" s="637"/>
      <c r="CV35" s="637"/>
      <c r="CW35" s="637"/>
      <c r="CX35" s="637"/>
      <c r="CY35" s="638"/>
      <c r="CZ35" s="621">
        <v>0.7</v>
      </c>
      <c r="DA35" s="639"/>
      <c r="DB35" s="639"/>
      <c r="DC35" s="640"/>
      <c r="DD35" s="624">
        <v>18129</v>
      </c>
      <c r="DE35" s="637"/>
      <c r="DF35" s="637"/>
      <c r="DG35" s="637"/>
      <c r="DH35" s="637"/>
      <c r="DI35" s="637"/>
      <c r="DJ35" s="637"/>
      <c r="DK35" s="638"/>
      <c r="DL35" s="624">
        <v>18129</v>
      </c>
      <c r="DM35" s="637"/>
      <c r="DN35" s="637"/>
      <c r="DO35" s="637"/>
      <c r="DP35" s="637"/>
      <c r="DQ35" s="637"/>
      <c r="DR35" s="637"/>
      <c r="DS35" s="637"/>
      <c r="DT35" s="637"/>
      <c r="DU35" s="637"/>
      <c r="DV35" s="638"/>
      <c r="DW35" s="641">
        <v>0.5</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4956171</v>
      </c>
      <c r="S36" s="659"/>
      <c r="T36" s="659"/>
      <c r="U36" s="659"/>
      <c r="V36" s="659"/>
      <c r="W36" s="659"/>
      <c r="X36" s="659"/>
      <c r="Y36" s="662"/>
      <c r="Z36" s="663">
        <v>100</v>
      </c>
      <c r="AA36" s="663"/>
      <c r="AB36" s="663"/>
      <c r="AC36" s="663"/>
      <c r="AD36" s="664">
        <v>3137203</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186903</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-35356</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826827</v>
      </c>
      <c r="CS36" s="619"/>
      <c r="CT36" s="619"/>
      <c r="CU36" s="619"/>
      <c r="CV36" s="619"/>
      <c r="CW36" s="619"/>
      <c r="CX36" s="619"/>
      <c r="CY36" s="620"/>
      <c r="CZ36" s="621">
        <v>16.899999999999999</v>
      </c>
      <c r="DA36" s="639"/>
      <c r="DB36" s="639"/>
      <c r="DC36" s="640"/>
      <c r="DD36" s="624">
        <v>683247</v>
      </c>
      <c r="DE36" s="619"/>
      <c r="DF36" s="619"/>
      <c r="DG36" s="619"/>
      <c r="DH36" s="619"/>
      <c r="DI36" s="619"/>
      <c r="DJ36" s="619"/>
      <c r="DK36" s="620"/>
      <c r="DL36" s="624">
        <v>561318</v>
      </c>
      <c r="DM36" s="619"/>
      <c r="DN36" s="619"/>
      <c r="DO36" s="619"/>
      <c r="DP36" s="619"/>
      <c r="DQ36" s="619"/>
      <c r="DR36" s="619"/>
      <c r="DS36" s="619"/>
      <c r="DT36" s="619"/>
      <c r="DU36" s="619"/>
      <c r="DV36" s="620"/>
      <c r="DW36" s="641">
        <v>16.899999999999999</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104541</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1164</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309722</v>
      </c>
      <c r="CS37" s="637"/>
      <c r="CT37" s="637"/>
      <c r="CU37" s="637"/>
      <c r="CV37" s="637"/>
      <c r="CW37" s="637"/>
      <c r="CX37" s="637"/>
      <c r="CY37" s="638"/>
      <c r="CZ37" s="621">
        <v>6.3</v>
      </c>
      <c r="DA37" s="639"/>
      <c r="DB37" s="639"/>
      <c r="DC37" s="640"/>
      <c r="DD37" s="624">
        <v>304218</v>
      </c>
      <c r="DE37" s="637"/>
      <c r="DF37" s="637"/>
      <c r="DG37" s="637"/>
      <c r="DH37" s="637"/>
      <c r="DI37" s="637"/>
      <c r="DJ37" s="637"/>
      <c r="DK37" s="638"/>
      <c r="DL37" s="624">
        <v>304218</v>
      </c>
      <c r="DM37" s="637"/>
      <c r="DN37" s="637"/>
      <c r="DO37" s="637"/>
      <c r="DP37" s="637"/>
      <c r="DQ37" s="637"/>
      <c r="DR37" s="637"/>
      <c r="DS37" s="637"/>
      <c r="DT37" s="637"/>
      <c r="DU37" s="637"/>
      <c r="DV37" s="638"/>
      <c r="DW37" s="641">
        <v>9.1999999999999993</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t="s">
        <v>108</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1951</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394599</v>
      </c>
      <c r="CS38" s="619"/>
      <c r="CT38" s="619"/>
      <c r="CU38" s="619"/>
      <c r="CV38" s="619"/>
      <c r="CW38" s="619"/>
      <c r="CX38" s="619"/>
      <c r="CY38" s="620"/>
      <c r="CZ38" s="621">
        <v>8.1</v>
      </c>
      <c r="DA38" s="639"/>
      <c r="DB38" s="639"/>
      <c r="DC38" s="640"/>
      <c r="DD38" s="624">
        <v>296399</v>
      </c>
      <c r="DE38" s="619"/>
      <c r="DF38" s="619"/>
      <c r="DG38" s="619"/>
      <c r="DH38" s="619"/>
      <c r="DI38" s="619"/>
      <c r="DJ38" s="619"/>
      <c r="DK38" s="620"/>
      <c r="DL38" s="624">
        <v>216046</v>
      </c>
      <c r="DM38" s="619"/>
      <c r="DN38" s="619"/>
      <c r="DO38" s="619"/>
      <c r="DP38" s="619"/>
      <c r="DQ38" s="619"/>
      <c r="DR38" s="619"/>
      <c r="DS38" s="619"/>
      <c r="DT38" s="619"/>
      <c r="DU38" s="619"/>
      <c r="DV38" s="620"/>
      <c r="DW38" s="641">
        <v>6.5</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t="s">
        <v>108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81</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3271</v>
      </c>
      <c r="CS39" s="637"/>
      <c r="CT39" s="637"/>
      <c r="CU39" s="637"/>
      <c r="CV39" s="637"/>
      <c r="CW39" s="637"/>
      <c r="CX39" s="637"/>
      <c r="CY39" s="638"/>
      <c r="CZ39" s="621">
        <v>0.1</v>
      </c>
      <c r="DA39" s="639"/>
      <c r="DB39" s="639"/>
      <c r="DC39" s="640"/>
      <c r="DD39" s="624" t="s">
        <v>108</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139811</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124</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32274</v>
      </c>
      <c r="CS40" s="619"/>
      <c r="CT40" s="619"/>
      <c r="CU40" s="619"/>
      <c r="CV40" s="619"/>
      <c r="CW40" s="619"/>
      <c r="CX40" s="619"/>
      <c r="CY40" s="620"/>
      <c r="CZ40" s="621">
        <v>0.7</v>
      </c>
      <c r="DA40" s="639"/>
      <c r="DB40" s="639"/>
      <c r="DC40" s="640"/>
      <c r="DD40" s="624">
        <v>942</v>
      </c>
      <c r="DE40" s="619"/>
      <c r="DF40" s="619"/>
      <c r="DG40" s="619"/>
      <c r="DH40" s="619"/>
      <c r="DI40" s="619"/>
      <c r="DJ40" s="619"/>
      <c r="DK40" s="620"/>
      <c r="DL40" s="624">
        <v>942</v>
      </c>
      <c r="DM40" s="619"/>
      <c r="DN40" s="619"/>
      <c r="DO40" s="619"/>
      <c r="DP40" s="619"/>
      <c r="DQ40" s="619"/>
      <c r="DR40" s="619"/>
      <c r="DS40" s="619"/>
      <c r="DT40" s="619"/>
      <c r="DU40" s="619"/>
      <c r="DV40" s="620"/>
      <c r="DW40" s="641">
        <v>0</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150247</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300</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687821</v>
      </c>
      <c r="CS42" s="619"/>
      <c r="CT42" s="619"/>
      <c r="CU42" s="619"/>
      <c r="CV42" s="619"/>
      <c r="CW42" s="619"/>
      <c r="CX42" s="619"/>
      <c r="CY42" s="620"/>
      <c r="CZ42" s="621">
        <v>14</v>
      </c>
      <c r="DA42" s="622"/>
      <c r="DB42" s="622"/>
      <c r="DC42" s="623"/>
      <c r="DD42" s="624">
        <v>206716</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t="s">
        <v>118</v>
      </c>
      <c r="CS43" s="637"/>
      <c r="CT43" s="637"/>
      <c r="CU43" s="637"/>
      <c r="CV43" s="637"/>
      <c r="CW43" s="637"/>
      <c r="CX43" s="637"/>
      <c r="CY43" s="638"/>
      <c r="CZ43" s="621" t="s">
        <v>118</v>
      </c>
      <c r="DA43" s="639"/>
      <c r="DB43" s="639"/>
      <c r="DC43" s="640"/>
      <c r="DD43" s="624" t="s">
        <v>118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570815</v>
      </c>
      <c r="CS44" s="619"/>
      <c r="CT44" s="619"/>
      <c r="CU44" s="619"/>
      <c r="CV44" s="619"/>
      <c r="CW44" s="619"/>
      <c r="CX44" s="619"/>
      <c r="CY44" s="620"/>
      <c r="CZ44" s="621">
        <v>11.7</v>
      </c>
      <c r="DA44" s="622"/>
      <c r="DB44" s="622"/>
      <c r="DC44" s="623"/>
      <c r="DD44" s="624">
        <v>198188</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226781</v>
      </c>
      <c r="CS45" s="637"/>
      <c r="CT45" s="637"/>
      <c r="CU45" s="637"/>
      <c r="CV45" s="637"/>
      <c r="CW45" s="637"/>
      <c r="CX45" s="637"/>
      <c r="CY45" s="638"/>
      <c r="CZ45" s="621">
        <v>4.5999999999999996</v>
      </c>
      <c r="DA45" s="639"/>
      <c r="DB45" s="639"/>
      <c r="DC45" s="640"/>
      <c r="DD45" s="624">
        <v>5254</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337222</v>
      </c>
      <c r="CS46" s="619"/>
      <c r="CT46" s="619"/>
      <c r="CU46" s="619"/>
      <c r="CV46" s="619"/>
      <c r="CW46" s="619"/>
      <c r="CX46" s="619"/>
      <c r="CY46" s="620"/>
      <c r="CZ46" s="621">
        <v>6.9</v>
      </c>
      <c r="DA46" s="622"/>
      <c r="DB46" s="622"/>
      <c r="DC46" s="623"/>
      <c r="DD46" s="624">
        <v>190722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v>117006</v>
      </c>
      <c r="CS47" s="637"/>
      <c r="CT47" s="637"/>
      <c r="CU47" s="637"/>
      <c r="CV47" s="637"/>
      <c r="CW47" s="637"/>
      <c r="CX47" s="637"/>
      <c r="CY47" s="638"/>
      <c r="CZ47" s="621">
        <v>2.4</v>
      </c>
      <c r="DA47" s="639"/>
      <c r="DB47" s="639"/>
      <c r="DC47" s="640"/>
      <c r="DD47" s="624">
        <v>8528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4897628</v>
      </c>
      <c r="CS49" s="603"/>
      <c r="CT49" s="603"/>
      <c r="CU49" s="603"/>
      <c r="CV49" s="603"/>
      <c r="CW49" s="603"/>
      <c r="CX49" s="603"/>
      <c r="CY49" s="604"/>
      <c r="CZ49" s="605">
        <v>100</v>
      </c>
      <c r="DA49" s="606"/>
      <c r="DB49" s="606"/>
      <c r="DC49" s="607"/>
      <c r="DD49" s="608">
        <v>3637162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361</v>
      </c>
      <c r="C7" s="1077"/>
      <c r="D7" s="1077"/>
      <c r="E7" s="1077"/>
      <c r="F7" s="1077"/>
      <c r="G7" s="1077"/>
      <c r="H7" s="1077"/>
      <c r="I7" s="1077"/>
      <c r="J7" s="1077"/>
      <c r="K7" s="1077"/>
      <c r="L7" s="1077"/>
      <c r="M7" s="1077"/>
      <c r="N7" s="1077"/>
      <c r="O7" s="1077"/>
      <c r="P7" s="1078"/>
      <c r="Q7" s="1130">
        <v>4956</v>
      </c>
      <c r="R7" s="1131"/>
      <c r="S7" s="1131"/>
      <c r="T7" s="1131"/>
      <c r="U7" s="1131"/>
      <c r="V7" s="1131">
        <v>4898</v>
      </c>
      <c r="W7" s="1131"/>
      <c r="X7" s="1131"/>
      <c r="Y7" s="1131"/>
      <c r="Z7" s="1131"/>
      <c r="AA7" s="1131">
        <v>59</v>
      </c>
      <c r="AB7" s="1131"/>
      <c r="AC7" s="1131"/>
      <c r="AD7" s="1131"/>
      <c r="AE7" s="1132"/>
      <c r="AF7" s="1133">
        <v>44</v>
      </c>
      <c r="AG7" s="1134"/>
      <c r="AH7" s="1134"/>
      <c r="AI7" s="1134"/>
      <c r="AJ7" s="1135"/>
      <c r="AK7" s="1117">
        <v>79</v>
      </c>
      <c r="AL7" s="1118"/>
      <c r="AM7" s="1118"/>
      <c r="AN7" s="1118"/>
      <c r="AO7" s="1118"/>
      <c r="AP7" s="1118">
        <v>6564</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t="s">
        <v>547</v>
      </c>
      <c r="BS7" s="1121" t="s">
        <v>548</v>
      </c>
      <c r="BT7" s="1122"/>
      <c r="BU7" s="1122"/>
      <c r="BV7" s="1122"/>
      <c r="BW7" s="1122"/>
      <c r="BX7" s="1122"/>
      <c r="BY7" s="1122"/>
      <c r="BZ7" s="1122"/>
      <c r="CA7" s="1122"/>
      <c r="CB7" s="1122"/>
      <c r="CC7" s="1122"/>
      <c r="CD7" s="1122"/>
      <c r="CE7" s="1122"/>
      <c r="CF7" s="1122"/>
      <c r="CG7" s="1123"/>
      <c r="CH7" s="1114">
        <v>-2</v>
      </c>
      <c r="CI7" s="1115"/>
      <c r="CJ7" s="1115"/>
      <c r="CK7" s="1115"/>
      <c r="CL7" s="1116"/>
      <c r="CM7" s="1114">
        <v>254</v>
      </c>
      <c r="CN7" s="1115"/>
      <c r="CO7" s="1115"/>
      <c r="CP7" s="1115"/>
      <c r="CQ7" s="1116"/>
      <c r="CR7" s="1114">
        <v>19</v>
      </c>
      <c r="CS7" s="1115"/>
      <c r="CT7" s="1115"/>
      <c r="CU7" s="1115"/>
      <c r="CV7" s="1116"/>
      <c r="CW7" s="1114" t="s">
        <v>539</v>
      </c>
      <c r="CX7" s="1115"/>
      <c r="CY7" s="1115"/>
      <c r="CZ7" s="1115"/>
      <c r="DA7" s="1116"/>
      <c r="DB7" s="1114" t="s">
        <v>539</v>
      </c>
      <c r="DC7" s="1115"/>
      <c r="DD7" s="1115"/>
      <c r="DE7" s="1115"/>
      <c r="DF7" s="1116"/>
      <c r="DG7" s="1114" t="s">
        <v>539</v>
      </c>
      <c r="DH7" s="1115"/>
      <c r="DI7" s="1115"/>
      <c r="DJ7" s="1115"/>
      <c r="DK7" s="1116"/>
      <c r="DL7" s="1114">
        <v>11</v>
      </c>
      <c r="DM7" s="1115"/>
      <c r="DN7" s="1115"/>
      <c r="DO7" s="1115"/>
      <c r="DP7" s="1116"/>
      <c r="DQ7" s="1114">
        <v>1</v>
      </c>
      <c r="DR7" s="1115"/>
      <c r="DS7" s="1115"/>
      <c r="DT7" s="1115"/>
      <c r="DU7" s="1116"/>
      <c r="DV7" s="1141"/>
      <c r="DW7" s="1142"/>
      <c r="DX7" s="1142"/>
      <c r="DY7" s="1142"/>
      <c r="DZ7" s="1143"/>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549</v>
      </c>
      <c r="BT8" s="1041"/>
      <c r="BU8" s="1041"/>
      <c r="BV8" s="1041"/>
      <c r="BW8" s="1041"/>
      <c r="BX8" s="1041"/>
      <c r="BY8" s="1041"/>
      <c r="BZ8" s="1041"/>
      <c r="CA8" s="1041"/>
      <c r="CB8" s="1041"/>
      <c r="CC8" s="1041"/>
      <c r="CD8" s="1041"/>
      <c r="CE8" s="1041"/>
      <c r="CF8" s="1041"/>
      <c r="CG8" s="1042"/>
      <c r="CH8" s="1015">
        <v>-23</v>
      </c>
      <c r="CI8" s="1016"/>
      <c r="CJ8" s="1016"/>
      <c r="CK8" s="1016"/>
      <c r="CL8" s="1017"/>
      <c r="CM8" s="1015">
        <v>170</v>
      </c>
      <c r="CN8" s="1016"/>
      <c r="CO8" s="1016"/>
      <c r="CP8" s="1016"/>
      <c r="CQ8" s="1017"/>
      <c r="CR8" s="1015">
        <v>37</v>
      </c>
      <c r="CS8" s="1016"/>
      <c r="CT8" s="1016"/>
      <c r="CU8" s="1016"/>
      <c r="CV8" s="1017"/>
      <c r="CW8" s="1015" t="s">
        <v>539</v>
      </c>
      <c r="CX8" s="1016"/>
      <c r="CY8" s="1016"/>
      <c r="CZ8" s="1016"/>
      <c r="DA8" s="1017"/>
      <c r="DB8" s="1015" t="s">
        <v>551</v>
      </c>
      <c r="DC8" s="1016"/>
      <c r="DD8" s="1016"/>
      <c r="DE8" s="1016"/>
      <c r="DF8" s="1017"/>
      <c r="DG8" s="1015" t="s">
        <v>539</v>
      </c>
      <c r="DH8" s="1016"/>
      <c r="DI8" s="1016"/>
      <c r="DJ8" s="1016"/>
      <c r="DK8" s="1017"/>
      <c r="DL8" s="1015" t="s">
        <v>539</v>
      </c>
      <c r="DM8" s="1016"/>
      <c r="DN8" s="1016"/>
      <c r="DO8" s="1016"/>
      <c r="DP8" s="1017"/>
      <c r="DQ8" s="1015" t="s">
        <v>539</v>
      </c>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4">
        <v>4956</v>
      </c>
      <c r="R23" s="1095"/>
      <c r="S23" s="1095"/>
      <c r="T23" s="1095"/>
      <c r="U23" s="1095"/>
      <c r="V23" s="1095">
        <v>4898</v>
      </c>
      <c r="W23" s="1095"/>
      <c r="X23" s="1095"/>
      <c r="Y23" s="1095"/>
      <c r="Z23" s="1095"/>
      <c r="AA23" s="1095">
        <v>59</v>
      </c>
      <c r="AB23" s="1095"/>
      <c r="AC23" s="1095"/>
      <c r="AD23" s="1095"/>
      <c r="AE23" s="1096"/>
      <c r="AF23" s="1097">
        <v>44</v>
      </c>
      <c r="AG23" s="1095"/>
      <c r="AH23" s="1095"/>
      <c r="AI23" s="1095"/>
      <c r="AJ23" s="1098"/>
      <c r="AK23" s="1099"/>
      <c r="AL23" s="1100"/>
      <c r="AM23" s="1100"/>
      <c r="AN23" s="1100"/>
      <c r="AO23" s="1100"/>
      <c r="AP23" s="1095">
        <v>6564</v>
      </c>
      <c r="AQ23" s="1095"/>
      <c r="AR23" s="1095"/>
      <c r="AS23" s="1095"/>
      <c r="AT23" s="1095"/>
      <c r="AU23" s="1101"/>
      <c r="AV23" s="1101"/>
      <c r="AW23" s="1101"/>
      <c r="AX23" s="1101"/>
      <c r="AY23" s="1102"/>
      <c r="AZ23" s="1091" t="s">
        <v>365</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344</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376</v>
      </c>
      <c r="C28" s="1077"/>
      <c r="D28" s="1077"/>
      <c r="E28" s="1077"/>
      <c r="F28" s="1077"/>
      <c r="G28" s="1077"/>
      <c r="H28" s="1077"/>
      <c r="I28" s="1077"/>
      <c r="J28" s="1077"/>
      <c r="K28" s="1077"/>
      <c r="L28" s="1077"/>
      <c r="M28" s="1077"/>
      <c r="N28" s="1077"/>
      <c r="O28" s="1077"/>
      <c r="P28" s="1078"/>
      <c r="Q28" s="1079">
        <v>1089</v>
      </c>
      <c r="R28" s="1080"/>
      <c r="S28" s="1080"/>
      <c r="T28" s="1080"/>
      <c r="U28" s="1080"/>
      <c r="V28" s="1080">
        <v>1078</v>
      </c>
      <c r="W28" s="1080"/>
      <c r="X28" s="1080"/>
      <c r="Y28" s="1080"/>
      <c r="Z28" s="1080"/>
      <c r="AA28" s="1080">
        <v>11</v>
      </c>
      <c r="AB28" s="1080"/>
      <c r="AC28" s="1080"/>
      <c r="AD28" s="1080"/>
      <c r="AE28" s="1081"/>
      <c r="AF28" s="1082">
        <v>11</v>
      </c>
      <c r="AG28" s="1080"/>
      <c r="AH28" s="1080"/>
      <c r="AI28" s="1080"/>
      <c r="AJ28" s="1083"/>
      <c r="AK28" s="1084">
        <v>164</v>
      </c>
      <c r="AL28" s="1072"/>
      <c r="AM28" s="1072"/>
      <c r="AN28" s="1072"/>
      <c r="AO28" s="1072"/>
      <c r="AP28" s="1072" t="s">
        <v>539</v>
      </c>
      <c r="AQ28" s="1072"/>
      <c r="AR28" s="1072"/>
      <c r="AS28" s="1072"/>
      <c r="AT28" s="1072"/>
      <c r="AU28" s="1072" t="s">
        <v>539</v>
      </c>
      <c r="AV28" s="1072"/>
      <c r="AW28" s="1072"/>
      <c r="AX28" s="1072"/>
      <c r="AY28" s="1072"/>
      <c r="AZ28" s="1073" t="s">
        <v>539</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377</v>
      </c>
      <c r="C29" s="1064"/>
      <c r="D29" s="1064"/>
      <c r="E29" s="1064"/>
      <c r="F29" s="1064"/>
      <c r="G29" s="1064"/>
      <c r="H29" s="1064"/>
      <c r="I29" s="1064"/>
      <c r="J29" s="1064"/>
      <c r="K29" s="1064"/>
      <c r="L29" s="1064"/>
      <c r="M29" s="1064"/>
      <c r="N29" s="1064"/>
      <c r="O29" s="1064"/>
      <c r="P29" s="1065"/>
      <c r="Q29" s="1069">
        <v>612</v>
      </c>
      <c r="R29" s="1070"/>
      <c r="S29" s="1070"/>
      <c r="T29" s="1070"/>
      <c r="U29" s="1070"/>
      <c r="V29" s="1070">
        <v>611</v>
      </c>
      <c r="W29" s="1070"/>
      <c r="X29" s="1070"/>
      <c r="Y29" s="1070"/>
      <c r="Z29" s="1070"/>
      <c r="AA29" s="1070">
        <v>1</v>
      </c>
      <c r="AB29" s="1070"/>
      <c r="AC29" s="1070"/>
      <c r="AD29" s="1070"/>
      <c r="AE29" s="1071"/>
      <c r="AF29" s="1045">
        <v>1</v>
      </c>
      <c r="AG29" s="1046"/>
      <c r="AH29" s="1046"/>
      <c r="AI29" s="1046"/>
      <c r="AJ29" s="1047"/>
      <c r="AK29" s="1006">
        <v>110</v>
      </c>
      <c r="AL29" s="997"/>
      <c r="AM29" s="997"/>
      <c r="AN29" s="997"/>
      <c r="AO29" s="997"/>
      <c r="AP29" s="997" t="s">
        <v>539</v>
      </c>
      <c r="AQ29" s="997"/>
      <c r="AR29" s="997"/>
      <c r="AS29" s="997"/>
      <c r="AT29" s="997"/>
      <c r="AU29" s="997" t="s">
        <v>539</v>
      </c>
      <c r="AV29" s="997"/>
      <c r="AW29" s="997"/>
      <c r="AX29" s="997"/>
      <c r="AY29" s="997"/>
      <c r="AZ29" s="1068" t="s">
        <v>539</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378</v>
      </c>
      <c r="C30" s="1064"/>
      <c r="D30" s="1064"/>
      <c r="E30" s="1064"/>
      <c r="F30" s="1064"/>
      <c r="G30" s="1064"/>
      <c r="H30" s="1064"/>
      <c r="I30" s="1064"/>
      <c r="J30" s="1064"/>
      <c r="K30" s="1064"/>
      <c r="L30" s="1064"/>
      <c r="M30" s="1064"/>
      <c r="N30" s="1064"/>
      <c r="O30" s="1064"/>
      <c r="P30" s="1065"/>
      <c r="Q30" s="1069">
        <v>78</v>
      </c>
      <c r="R30" s="1070"/>
      <c r="S30" s="1070"/>
      <c r="T30" s="1070"/>
      <c r="U30" s="1070"/>
      <c r="V30" s="1070">
        <v>77</v>
      </c>
      <c r="W30" s="1070"/>
      <c r="X30" s="1070"/>
      <c r="Y30" s="1070"/>
      <c r="Z30" s="1070"/>
      <c r="AA30" s="1070">
        <v>1</v>
      </c>
      <c r="AB30" s="1070"/>
      <c r="AC30" s="1070"/>
      <c r="AD30" s="1070"/>
      <c r="AE30" s="1071"/>
      <c r="AF30" s="1045">
        <v>1</v>
      </c>
      <c r="AG30" s="1046"/>
      <c r="AH30" s="1046"/>
      <c r="AI30" s="1046"/>
      <c r="AJ30" s="1047"/>
      <c r="AK30" s="1006">
        <v>40</v>
      </c>
      <c r="AL30" s="997"/>
      <c r="AM30" s="997"/>
      <c r="AN30" s="997"/>
      <c r="AO30" s="997"/>
      <c r="AP30" s="997" t="s">
        <v>539</v>
      </c>
      <c r="AQ30" s="997"/>
      <c r="AR30" s="997"/>
      <c r="AS30" s="997"/>
      <c r="AT30" s="997"/>
      <c r="AU30" s="997" t="s">
        <v>539</v>
      </c>
      <c r="AV30" s="997"/>
      <c r="AW30" s="997"/>
      <c r="AX30" s="997"/>
      <c r="AY30" s="997"/>
      <c r="AZ30" s="1068" t="s">
        <v>539</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379</v>
      </c>
      <c r="C31" s="1064"/>
      <c r="D31" s="1064"/>
      <c r="E31" s="1064"/>
      <c r="F31" s="1064"/>
      <c r="G31" s="1064"/>
      <c r="H31" s="1064"/>
      <c r="I31" s="1064"/>
      <c r="J31" s="1064"/>
      <c r="K31" s="1064"/>
      <c r="L31" s="1064"/>
      <c r="M31" s="1064"/>
      <c r="N31" s="1064"/>
      <c r="O31" s="1064"/>
      <c r="P31" s="1065"/>
      <c r="Q31" s="1069">
        <v>306</v>
      </c>
      <c r="R31" s="1070"/>
      <c r="S31" s="1070"/>
      <c r="T31" s="1070"/>
      <c r="U31" s="1070"/>
      <c r="V31" s="1070">
        <v>301</v>
      </c>
      <c r="W31" s="1070"/>
      <c r="X31" s="1070"/>
      <c r="Y31" s="1070"/>
      <c r="Z31" s="1070"/>
      <c r="AA31" s="1070">
        <v>5</v>
      </c>
      <c r="AB31" s="1070"/>
      <c r="AC31" s="1070"/>
      <c r="AD31" s="1070"/>
      <c r="AE31" s="1071"/>
      <c r="AF31" s="1045">
        <v>5</v>
      </c>
      <c r="AG31" s="1046"/>
      <c r="AH31" s="1046"/>
      <c r="AI31" s="1046"/>
      <c r="AJ31" s="1047"/>
      <c r="AK31" s="1006">
        <v>105</v>
      </c>
      <c r="AL31" s="997"/>
      <c r="AM31" s="997"/>
      <c r="AN31" s="997"/>
      <c r="AO31" s="997"/>
      <c r="AP31" s="997">
        <v>955</v>
      </c>
      <c r="AQ31" s="997"/>
      <c r="AR31" s="997"/>
      <c r="AS31" s="997"/>
      <c r="AT31" s="997"/>
      <c r="AU31" s="997">
        <v>595</v>
      </c>
      <c r="AV31" s="997"/>
      <c r="AW31" s="997"/>
      <c r="AX31" s="997"/>
      <c r="AY31" s="997"/>
      <c r="AZ31" s="1068" t="s">
        <v>539</v>
      </c>
      <c r="BA31" s="1068"/>
      <c r="BB31" s="1068"/>
      <c r="BC31" s="1068"/>
      <c r="BD31" s="1068"/>
      <c r="BE31" s="1058" t="s">
        <v>380</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c r="C32" s="1064"/>
      <c r="D32" s="1064"/>
      <c r="E32" s="1064"/>
      <c r="F32" s="1064"/>
      <c r="G32" s="1064"/>
      <c r="H32" s="1064"/>
      <c r="I32" s="1064"/>
      <c r="J32" s="1064"/>
      <c r="K32" s="1064"/>
      <c r="L32" s="1064"/>
      <c r="M32" s="1064"/>
      <c r="N32" s="1064"/>
      <c r="O32" s="1064"/>
      <c r="P32" s="1065"/>
      <c r="Q32" s="1069"/>
      <c r="R32" s="1070"/>
      <c r="S32" s="1070"/>
      <c r="T32" s="1070"/>
      <c r="U32" s="1070"/>
      <c r="V32" s="1070"/>
      <c r="W32" s="1070"/>
      <c r="X32" s="1070"/>
      <c r="Y32" s="1070"/>
      <c r="Z32" s="1070"/>
      <c r="AA32" s="1070"/>
      <c r="AB32" s="1070"/>
      <c r="AC32" s="1070"/>
      <c r="AD32" s="1070"/>
      <c r="AE32" s="1071"/>
      <c r="AF32" s="1045"/>
      <c r="AG32" s="1046"/>
      <c r="AH32" s="1046"/>
      <c r="AI32" s="1046"/>
      <c r="AJ32" s="1047"/>
      <c r="AK32" s="1006"/>
      <c r="AL32" s="997"/>
      <c r="AM32" s="997"/>
      <c r="AN32" s="997"/>
      <c r="AO32" s="997"/>
      <c r="AP32" s="997"/>
      <c r="AQ32" s="997"/>
      <c r="AR32" s="997"/>
      <c r="AS32" s="997"/>
      <c r="AT32" s="997"/>
      <c r="AU32" s="997"/>
      <c r="AV32" s="997"/>
      <c r="AW32" s="997"/>
      <c r="AX32" s="997"/>
      <c r="AY32" s="997"/>
      <c r="AZ32" s="1068"/>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381</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363</v>
      </c>
      <c r="B63" s="970" t="s">
        <v>382</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18</v>
      </c>
      <c r="AG63" s="985"/>
      <c r="AH63" s="985"/>
      <c r="AI63" s="985"/>
      <c r="AJ63" s="1056"/>
      <c r="AK63" s="1057"/>
      <c r="AL63" s="989"/>
      <c r="AM63" s="989"/>
      <c r="AN63" s="989"/>
      <c r="AO63" s="989"/>
      <c r="AP63" s="985">
        <v>955</v>
      </c>
      <c r="AQ63" s="985"/>
      <c r="AR63" s="985"/>
      <c r="AS63" s="985"/>
      <c r="AT63" s="985"/>
      <c r="AU63" s="985">
        <v>595</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384</v>
      </c>
      <c r="B66" s="1022"/>
      <c r="C66" s="1022"/>
      <c r="D66" s="1022"/>
      <c r="E66" s="1022"/>
      <c r="F66" s="1022"/>
      <c r="G66" s="1022"/>
      <c r="H66" s="1022"/>
      <c r="I66" s="1022"/>
      <c r="J66" s="1022"/>
      <c r="K66" s="1022"/>
      <c r="L66" s="1022"/>
      <c r="M66" s="1022"/>
      <c r="N66" s="1022"/>
      <c r="O66" s="1022"/>
      <c r="P66" s="1023"/>
      <c r="Q66" s="1027" t="s">
        <v>385</v>
      </c>
      <c r="R66" s="1028"/>
      <c r="S66" s="1028"/>
      <c r="T66" s="1028"/>
      <c r="U66" s="1029"/>
      <c r="V66" s="1027" t="s">
        <v>386</v>
      </c>
      <c r="W66" s="1028"/>
      <c r="X66" s="1028"/>
      <c r="Y66" s="1028"/>
      <c r="Z66" s="1029"/>
      <c r="AA66" s="1027" t="s">
        <v>387</v>
      </c>
      <c r="AB66" s="1028"/>
      <c r="AC66" s="1028"/>
      <c r="AD66" s="1028"/>
      <c r="AE66" s="1029"/>
      <c r="AF66" s="1033" t="s">
        <v>388</v>
      </c>
      <c r="AG66" s="1034"/>
      <c r="AH66" s="1034"/>
      <c r="AI66" s="1034"/>
      <c r="AJ66" s="1035"/>
      <c r="AK66" s="1027" t="s">
        <v>389</v>
      </c>
      <c r="AL66" s="1022"/>
      <c r="AM66" s="1022"/>
      <c r="AN66" s="1022"/>
      <c r="AO66" s="1023"/>
      <c r="AP66" s="1027" t="s">
        <v>390</v>
      </c>
      <c r="AQ66" s="1028"/>
      <c r="AR66" s="1028"/>
      <c r="AS66" s="1028"/>
      <c r="AT66" s="1029"/>
      <c r="AU66" s="1027" t="s">
        <v>391</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540</v>
      </c>
      <c r="C68" s="1012"/>
      <c r="D68" s="1012"/>
      <c r="E68" s="1012"/>
      <c r="F68" s="1012"/>
      <c r="G68" s="1012"/>
      <c r="H68" s="1012"/>
      <c r="I68" s="1012"/>
      <c r="J68" s="1012"/>
      <c r="K68" s="1012"/>
      <c r="L68" s="1012"/>
      <c r="M68" s="1012"/>
      <c r="N68" s="1012"/>
      <c r="O68" s="1012"/>
      <c r="P68" s="1013"/>
      <c r="Q68" s="1014">
        <v>199</v>
      </c>
      <c r="R68" s="1008"/>
      <c r="S68" s="1008"/>
      <c r="T68" s="1008"/>
      <c r="U68" s="1008"/>
      <c r="V68" s="1008">
        <v>189</v>
      </c>
      <c r="W68" s="1008"/>
      <c r="X68" s="1008"/>
      <c r="Y68" s="1008"/>
      <c r="Z68" s="1008"/>
      <c r="AA68" s="1008">
        <v>10</v>
      </c>
      <c r="AB68" s="1008"/>
      <c r="AC68" s="1008"/>
      <c r="AD68" s="1008"/>
      <c r="AE68" s="1008"/>
      <c r="AF68" s="1008">
        <v>10</v>
      </c>
      <c r="AG68" s="1008"/>
      <c r="AH68" s="1008"/>
      <c r="AI68" s="1008"/>
      <c r="AJ68" s="1008"/>
      <c r="AK68" s="1008" t="s">
        <v>539</v>
      </c>
      <c r="AL68" s="1008"/>
      <c r="AM68" s="1008"/>
      <c r="AN68" s="1008"/>
      <c r="AO68" s="1008"/>
      <c r="AP68" s="1008">
        <v>140</v>
      </c>
      <c r="AQ68" s="1008"/>
      <c r="AR68" s="1008"/>
      <c r="AS68" s="1008"/>
      <c r="AT68" s="1008"/>
      <c r="AU68" s="1008">
        <v>41</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541</v>
      </c>
      <c r="C69" s="1001"/>
      <c r="D69" s="1001"/>
      <c r="E69" s="1001"/>
      <c r="F69" s="1001"/>
      <c r="G69" s="1001"/>
      <c r="H69" s="1001"/>
      <c r="I69" s="1001"/>
      <c r="J69" s="1001"/>
      <c r="K69" s="1001"/>
      <c r="L69" s="1001"/>
      <c r="M69" s="1001"/>
      <c r="N69" s="1001"/>
      <c r="O69" s="1001"/>
      <c r="P69" s="1002"/>
      <c r="Q69" s="1003">
        <v>887</v>
      </c>
      <c r="R69" s="997"/>
      <c r="S69" s="997"/>
      <c r="T69" s="997"/>
      <c r="U69" s="997"/>
      <c r="V69" s="997">
        <v>872</v>
      </c>
      <c r="W69" s="997"/>
      <c r="X69" s="997"/>
      <c r="Y69" s="997"/>
      <c r="Z69" s="997"/>
      <c r="AA69" s="997">
        <v>15</v>
      </c>
      <c r="AB69" s="997"/>
      <c r="AC69" s="997"/>
      <c r="AD69" s="997"/>
      <c r="AE69" s="997"/>
      <c r="AF69" s="997">
        <v>15</v>
      </c>
      <c r="AG69" s="997"/>
      <c r="AH69" s="997"/>
      <c r="AI69" s="997"/>
      <c r="AJ69" s="997"/>
      <c r="AK69" s="997">
        <v>2</v>
      </c>
      <c r="AL69" s="997"/>
      <c r="AM69" s="997"/>
      <c r="AN69" s="997"/>
      <c r="AO69" s="997"/>
      <c r="AP69" s="997" t="s">
        <v>539</v>
      </c>
      <c r="AQ69" s="997"/>
      <c r="AR69" s="997"/>
      <c r="AS69" s="997"/>
      <c r="AT69" s="997"/>
      <c r="AU69" s="997" t="s">
        <v>539</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542</v>
      </c>
      <c r="C70" s="1001"/>
      <c r="D70" s="1001"/>
      <c r="E70" s="1001"/>
      <c r="F70" s="1001"/>
      <c r="G70" s="1001"/>
      <c r="H70" s="1001"/>
      <c r="I70" s="1001"/>
      <c r="J70" s="1001"/>
      <c r="K70" s="1001"/>
      <c r="L70" s="1001"/>
      <c r="M70" s="1001"/>
      <c r="N70" s="1001"/>
      <c r="O70" s="1001"/>
      <c r="P70" s="1002"/>
      <c r="Q70" s="1003">
        <v>1734</v>
      </c>
      <c r="R70" s="997"/>
      <c r="S70" s="997"/>
      <c r="T70" s="997"/>
      <c r="U70" s="997"/>
      <c r="V70" s="997">
        <v>1730</v>
      </c>
      <c r="W70" s="997"/>
      <c r="X70" s="997"/>
      <c r="Y70" s="997"/>
      <c r="Z70" s="997"/>
      <c r="AA70" s="997">
        <v>4</v>
      </c>
      <c r="AB70" s="997"/>
      <c r="AC70" s="997"/>
      <c r="AD70" s="997"/>
      <c r="AE70" s="997"/>
      <c r="AF70" s="997">
        <v>4</v>
      </c>
      <c r="AG70" s="997"/>
      <c r="AH70" s="997"/>
      <c r="AI70" s="997"/>
      <c r="AJ70" s="997"/>
      <c r="AK70" s="997">
        <v>20</v>
      </c>
      <c r="AL70" s="997"/>
      <c r="AM70" s="997"/>
      <c r="AN70" s="997"/>
      <c r="AO70" s="997"/>
      <c r="AP70" s="997" t="s">
        <v>539</v>
      </c>
      <c r="AQ70" s="997"/>
      <c r="AR70" s="997"/>
      <c r="AS70" s="997"/>
      <c r="AT70" s="997"/>
      <c r="AU70" s="997" t="s">
        <v>539</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543</v>
      </c>
      <c r="C71" s="1001"/>
      <c r="D71" s="1001"/>
      <c r="E71" s="1001"/>
      <c r="F71" s="1001"/>
      <c r="G71" s="1001"/>
      <c r="H71" s="1001"/>
      <c r="I71" s="1001"/>
      <c r="J71" s="1001"/>
      <c r="K71" s="1001"/>
      <c r="L71" s="1001"/>
      <c r="M71" s="1001"/>
      <c r="N71" s="1001"/>
      <c r="O71" s="1001"/>
      <c r="P71" s="1002"/>
      <c r="Q71" s="1003">
        <v>277636</v>
      </c>
      <c r="R71" s="997"/>
      <c r="S71" s="997"/>
      <c r="T71" s="997"/>
      <c r="U71" s="997"/>
      <c r="V71" s="997">
        <v>266517</v>
      </c>
      <c r="W71" s="997"/>
      <c r="X71" s="997"/>
      <c r="Y71" s="997"/>
      <c r="Z71" s="997"/>
      <c r="AA71" s="997">
        <v>11120</v>
      </c>
      <c r="AB71" s="997"/>
      <c r="AC71" s="997"/>
      <c r="AD71" s="997"/>
      <c r="AE71" s="997"/>
      <c r="AF71" s="997">
        <v>11120</v>
      </c>
      <c r="AG71" s="997"/>
      <c r="AH71" s="997"/>
      <c r="AI71" s="997"/>
      <c r="AJ71" s="997"/>
      <c r="AK71" s="997">
        <v>1943</v>
      </c>
      <c r="AL71" s="997"/>
      <c r="AM71" s="997"/>
      <c r="AN71" s="997"/>
      <c r="AO71" s="997"/>
      <c r="AP71" s="997" t="s">
        <v>539</v>
      </c>
      <c r="AQ71" s="997"/>
      <c r="AR71" s="997"/>
      <c r="AS71" s="997"/>
      <c r="AT71" s="997"/>
      <c r="AU71" s="997" t="s">
        <v>539</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544</v>
      </c>
      <c r="C72" s="1001"/>
      <c r="D72" s="1001"/>
      <c r="E72" s="1001"/>
      <c r="F72" s="1001"/>
      <c r="G72" s="1001"/>
      <c r="H72" s="1001"/>
      <c r="I72" s="1001"/>
      <c r="J72" s="1001"/>
      <c r="K72" s="1001"/>
      <c r="L72" s="1001"/>
      <c r="M72" s="1001"/>
      <c r="N72" s="1001"/>
      <c r="O72" s="1001"/>
      <c r="P72" s="1002"/>
      <c r="Q72" s="1003">
        <v>802</v>
      </c>
      <c r="R72" s="997"/>
      <c r="S72" s="997"/>
      <c r="T72" s="997"/>
      <c r="U72" s="997"/>
      <c r="V72" s="997">
        <v>810</v>
      </c>
      <c r="W72" s="997"/>
      <c r="X72" s="997"/>
      <c r="Y72" s="997"/>
      <c r="Z72" s="997"/>
      <c r="AA72" s="997">
        <v>-8</v>
      </c>
      <c r="AB72" s="997"/>
      <c r="AC72" s="997"/>
      <c r="AD72" s="997"/>
      <c r="AE72" s="997"/>
      <c r="AF72" s="997">
        <v>-522</v>
      </c>
      <c r="AG72" s="997"/>
      <c r="AH72" s="997"/>
      <c r="AI72" s="997"/>
      <c r="AJ72" s="997"/>
      <c r="AK72" s="997">
        <v>233</v>
      </c>
      <c r="AL72" s="997"/>
      <c r="AM72" s="997"/>
      <c r="AN72" s="997"/>
      <c r="AO72" s="997"/>
      <c r="AP72" s="997">
        <v>1828</v>
      </c>
      <c r="AQ72" s="997"/>
      <c r="AR72" s="997"/>
      <c r="AS72" s="997"/>
      <c r="AT72" s="997"/>
      <c r="AU72" s="997">
        <v>1284</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545</v>
      </c>
      <c r="C73" s="1001"/>
      <c r="D73" s="1001"/>
      <c r="E73" s="1001"/>
      <c r="F73" s="1001"/>
      <c r="G73" s="1001"/>
      <c r="H73" s="1001"/>
      <c r="I73" s="1001"/>
      <c r="J73" s="1001"/>
      <c r="K73" s="1001"/>
      <c r="L73" s="1001"/>
      <c r="M73" s="1001"/>
      <c r="N73" s="1001"/>
      <c r="O73" s="1001"/>
      <c r="P73" s="1002"/>
      <c r="Q73" s="1003">
        <v>234</v>
      </c>
      <c r="R73" s="997"/>
      <c r="S73" s="997"/>
      <c r="T73" s="997"/>
      <c r="U73" s="997"/>
      <c r="V73" s="997">
        <v>265</v>
      </c>
      <c r="W73" s="997"/>
      <c r="X73" s="997"/>
      <c r="Y73" s="997"/>
      <c r="Z73" s="997"/>
      <c r="AA73" s="997">
        <v>-31</v>
      </c>
      <c r="AB73" s="997"/>
      <c r="AC73" s="997"/>
      <c r="AD73" s="997"/>
      <c r="AE73" s="997"/>
      <c r="AF73" s="997">
        <v>19</v>
      </c>
      <c r="AG73" s="997"/>
      <c r="AH73" s="997"/>
      <c r="AI73" s="997"/>
      <c r="AJ73" s="997"/>
      <c r="AK73" s="997" t="s">
        <v>539</v>
      </c>
      <c r="AL73" s="997"/>
      <c r="AM73" s="997"/>
      <c r="AN73" s="997"/>
      <c r="AO73" s="997"/>
      <c r="AP73" s="997">
        <v>293</v>
      </c>
      <c r="AQ73" s="997"/>
      <c r="AR73" s="997"/>
      <c r="AS73" s="997"/>
      <c r="AT73" s="997"/>
      <c r="AU73" s="997">
        <v>15</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546</v>
      </c>
      <c r="C74" s="1001"/>
      <c r="D74" s="1001"/>
      <c r="E74" s="1001"/>
      <c r="F74" s="1001"/>
      <c r="G74" s="1001"/>
      <c r="H74" s="1001"/>
      <c r="I74" s="1001"/>
      <c r="J74" s="1001"/>
      <c r="K74" s="1001"/>
      <c r="L74" s="1001"/>
      <c r="M74" s="1001"/>
      <c r="N74" s="1001"/>
      <c r="O74" s="1001"/>
      <c r="P74" s="1002"/>
      <c r="Q74" s="1003">
        <v>17863</v>
      </c>
      <c r="R74" s="997"/>
      <c r="S74" s="997"/>
      <c r="T74" s="997"/>
      <c r="U74" s="997"/>
      <c r="V74" s="997">
        <v>17363</v>
      </c>
      <c r="W74" s="997"/>
      <c r="X74" s="997"/>
      <c r="Y74" s="997"/>
      <c r="Z74" s="997"/>
      <c r="AA74" s="997">
        <v>500</v>
      </c>
      <c r="AB74" s="997"/>
      <c r="AC74" s="997"/>
      <c r="AD74" s="997"/>
      <c r="AE74" s="997"/>
      <c r="AF74" s="997">
        <v>500</v>
      </c>
      <c r="AG74" s="997"/>
      <c r="AH74" s="997"/>
      <c r="AI74" s="997"/>
      <c r="AJ74" s="997"/>
      <c r="AK74" s="997">
        <v>3108</v>
      </c>
      <c r="AL74" s="997"/>
      <c r="AM74" s="997"/>
      <c r="AN74" s="997"/>
      <c r="AO74" s="997"/>
      <c r="AP74" s="997" t="s">
        <v>539</v>
      </c>
      <c r="AQ74" s="997"/>
      <c r="AR74" s="997"/>
      <c r="AS74" s="997"/>
      <c r="AT74" s="997"/>
      <c r="AU74" s="997" t="s">
        <v>539</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392</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11146</v>
      </c>
      <c r="AG88" s="985"/>
      <c r="AH88" s="985"/>
      <c r="AI88" s="985"/>
      <c r="AJ88" s="985"/>
      <c r="AK88" s="989"/>
      <c r="AL88" s="989"/>
      <c r="AM88" s="989"/>
      <c r="AN88" s="989"/>
      <c r="AO88" s="989"/>
      <c r="AP88" s="985">
        <v>2261</v>
      </c>
      <c r="AQ88" s="985"/>
      <c r="AR88" s="985"/>
      <c r="AS88" s="985"/>
      <c r="AT88" s="985"/>
      <c r="AU88" s="985">
        <v>1340</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393</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56</v>
      </c>
      <c r="CS102" s="977"/>
      <c r="CT102" s="977"/>
      <c r="CU102" s="977"/>
      <c r="CV102" s="978"/>
      <c r="CW102" s="976" t="s">
        <v>550</v>
      </c>
      <c r="CX102" s="977"/>
      <c r="CY102" s="977"/>
      <c r="CZ102" s="977"/>
      <c r="DA102" s="978"/>
      <c r="DB102" s="976" t="s">
        <v>551</v>
      </c>
      <c r="DC102" s="977"/>
      <c r="DD102" s="977"/>
      <c r="DE102" s="977"/>
      <c r="DF102" s="978"/>
      <c r="DG102" s="976" t="s">
        <v>550</v>
      </c>
      <c r="DH102" s="977"/>
      <c r="DI102" s="977"/>
      <c r="DJ102" s="977"/>
      <c r="DK102" s="978"/>
      <c r="DL102" s="976">
        <v>11</v>
      </c>
      <c r="DM102" s="977"/>
      <c r="DN102" s="977"/>
      <c r="DO102" s="977"/>
      <c r="DP102" s="978"/>
      <c r="DQ102" s="976">
        <v>1</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394</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395</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398</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399</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400</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401</v>
      </c>
      <c r="AB109" s="918"/>
      <c r="AC109" s="918"/>
      <c r="AD109" s="918"/>
      <c r="AE109" s="919"/>
      <c r="AF109" s="920" t="s">
        <v>284</v>
      </c>
      <c r="AG109" s="918"/>
      <c r="AH109" s="918"/>
      <c r="AI109" s="918"/>
      <c r="AJ109" s="919"/>
      <c r="AK109" s="920" t="s">
        <v>283</v>
      </c>
      <c r="AL109" s="918"/>
      <c r="AM109" s="918"/>
      <c r="AN109" s="918"/>
      <c r="AO109" s="919"/>
      <c r="AP109" s="920" t="s">
        <v>402</v>
      </c>
      <c r="AQ109" s="918"/>
      <c r="AR109" s="918"/>
      <c r="AS109" s="918"/>
      <c r="AT109" s="949"/>
      <c r="AU109" s="917" t="s">
        <v>400</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401</v>
      </c>
      <c r="BR109" s="918"/>
      <c r="BS109" s="918"/>
      <c r="BT109" s="918"/>
      <c r="BU109" s="919"/>
      <c r="BV109" s="920" t="s">
        <v>284</v>
      </c>
      <c r="BW109" s="918"/>
      <c r="BX109" s="918"/>
      <c r="BY109" s="918"/>
      <c r="BZ109" s="919"/>
      <c r="CA109" s="920" t="s">
        <v>283</v>
      </c>
      <c r="CB109" s="918"/>
      <c r="CC109" s="918"/>
      <c r="CD109" s="918"/>
      <c r="CE109" s="919"/>
      <c r="CF109" s="958" t="s">
        <v>402</v>
      </c>
      <c r="CG109" s="958"/>
      <c r="CH109" s="958"/>
      <c r="CI109" s="958"/>
      <c r="CJ109" s="958"/>
      <c r="CK109" s="920" t="s">
        <v>403</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401</v>
      </c>
      <c r="DH109" s="918"/>
      <c r="DI109" s="918"/>
      <c r="DJ109" s="918"/>
      <c r="DK109" s="919"/>
      <c r="DL109" s="920" t="s">
        <v>284</v>
      </c>
      <c r="DM109" s="918"/>
      <c r="DN109" s="918"/>
      <c r="DO109" s="918"/>
      <c r="DP109" s="919"/>
      <c r="DQ109" s="920" t="s">
        <v>283</v>
      </c>
      <c r="DR109" s="918"/>
      <c r="DS109" s="918"/>
      <c r="DT109" s="918"/>
      <c r="DU109" s="919"/>
      <c r="DV109" s="920" t="s">
        <v>402</v>
      </c>
      <c r="DW109" s="918"/>
      <c r="DX109" s="918"/>
      <c r="DY109" s="918"/>
      <c r="DZ109" s="949"/>
    </row>
    <row r="110" spans="1:131" s="197" customFormat="1" ht="26.25" customHeight="1" x14ac:dyDescent="0.15">
      <c r="A110" s="787" t="s">
        <v>404</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665707</v>
      </c>
      <c r="AB110" s="903"/>
      <c r="AC110" s="903"/>
      <c r="AD110" s="903"/>
      <c r="AE110" s="904"/>
      <c r="AF110" s="905">
        <v>726393</v>
      </c>
      <c r="AG110" s="903"/>
      <c r="AH110" s="903"/>
      <c r="AI110" s="903"/>
      <c r="AJ110" s="904"/>
      <c r="AK110" s="905">
        <v>707077</v>
      </c>
      <c r="AL110" s="903"/>
      <c r="AM110" s="903"/>
      <c r="AN110" s="903"/>
      <c r="AO110" s="904"/>
      <c r="AP110" s="906">
        <v>26</v>
      </c>
      <c r="AQ110" s="907"/>
      <c r="AR110" s="907"/>
      <c r="AS110" s="907"/>
      <c r="AT110" s="908"/>
      <c r="AU110" s="950" t="s">
        <v>60</v>
      </c>
      <c r="AV110" s="951"/>
      <c r="AW110" s="951"/>
      <c r="AX110" s="951"/>
      <c r="AY110" s="952"/>
      <c r="AZ110" s="846" t="s">
        <v>405</v>
      </c>
      <c r="BA110" s="788"/>
      <c r="BB110" s="788"/>
      <c r="BC110" s="788"/>
      <c r="BD110" s="788"/>
      <c r="BE110" s="788"/>
      <c r="BF110" s="788"/>
      <c r="BG110" s="788"/>
      <c r="BH110" s="788"/>
      <c r="BI110" s="788"/>
      <c r="BJ110" s="788"/>
      <c r="BK110" s="788"/>
      <c r="BL110" s="788"/>
      <c r="BM110" s="788"/>
      <c r="BN110" s="788"/>
      <c r="BO110" s="788"/>
      <c r="BP110" s="789"/>
      <c r="BQ110" s="829">
        <v>6439573</v>
      </c>
      <c r="BR110" s="830"/>
      <c r="BS110" s="830"/>
      <c r="BT110" s="830"/>
      <c r="BU110" s="830"/>
      <c r="BV110" s="830">
        <v>6700236</v>
      </c>
      <c r="BW110" s="830"/>
      <c r="BX110" s="830"/>
      <c r="BY110" s="830"/>
      <c r="BZ110" s="830"/>
      <c r="CA110" s="830">
        <v>6564419</v>
      </c>
      <c r="CB110" s="830"/>
      <c r="CC110" s="830"/>
      <c r="CD110" s="830"/>
      <c r="CE110" s="830"/>
      <c r="CF110" s="891">
        <v>241.2</v>
      </c>
      <c r="CG110" s="892"/>
      <c r="CH110" s="892"/>
      <c r="CI110" s="892"/>
      <c r="CJ110" s="892"/>
      <c r="CK110" s="946" t="s">
        <v>406</v>
      </c>
      <c r="CL110" s="894"/>
      <c r="CM110" s="899" t="s">
        <v>407</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408</v>
      </c>
      <c r="DH110" s="830"/>
      <c r="DI110" s="830"/>
      <c r="DJ110" s="830"/>
      <c r="DK110" s="830"/>
      <c r="DL110" s="830" t="s">
        <v>408</v>
      </c>
      <c r="DM110" s="830"/>
      <c r="DN110" s="830"/>
      <c r="DO110" s="830"/>
      <c r="DP110" s="830"/>
      <c r="DQ110" s="830" t="s">
        <v>408</v>
      </c>
      <c r="DR110" s="830"/>
      <c r="DS110" s="830"/>
      <c r="DT110" s="830"/>
      <c r="DU110" s="830"/>
      <c r="DV110" s="831" t="s">
        <v>408</v>
      </c>
      <c r="DW110" s="831"/>
      <c r="DX110" s="831"/>
      <c r="DY110" s="831"/>
      <c r="DZ110" s="832"/>
    </row>
    <row r="111" spans="1:131" s="197" customFormat="1" ht="26.25" customHeight="1" x14ac:dyDescent="0.15">
      <c r="A111" s="808" t="s">
        <v>409</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410</v>
      </c>
      <c r="BA111" s="798"/>
      <c r="BB111" s="798"/>
      <c r="BC111" s="798"/>
      <c r="BD111" s="798"/>
      <c r="BE111" s="798"/>
      <c r="BF111" s="798"/>
      <c r="BG111" s="798"/>
      <c r="BH111" s="798"/>
      <c r="BI111" s="798"/>
      <c r="BJ111" s="798"/>
      <c r="BK111" s="798"/>
      <c r="BL111" s="798"/>
      <c r="BM111" s="798"/>
      <c r="BN111" s="798"/>
      <c r="BO111" s="798"/>
      <c r="BP111" s="799"/>
      <c r="BQ111" s="800" t="s">
        <v>411</v>
      </c>
      <c r="BR111" s="801"/>
      <c r="BS111" s="801"/>
      <c r="BT111" s="801"/>
      <c r="BU111" s="801"/>
      <c r="BV111" s="801" t="s">
        <v>411</v>
      </c>
      <c r="BW111" s="801"/>
      <c r="BX111" s="801"/>
      <c r="BY111" s="801"/>
      <c r="BZ111" s="801"/>
      <c r="CA111" s="801" t="s">
        <v>411</v>
      </c>
      <c r="CB111" s="801"/>
      <c r="CC111" s="801"/>
      <c r="CD111" s="801"/>
      <c r="CE111" s="801"/>
      <c r="CF111" s="878" t="s">
        <v>411</v>
      </c>
      <c r="CG111" s="879"/>
      <c r="CH111" s="879"/>
      <c r="CI111" s="879"/>
      <c r="CJ111" s="879"/>
      <c r="CK111" s="947"/>
      <c r="CL111" s="896"/>
      <c r="CM111" s="833" t="s">
        <v>412</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411</v>
      </c>
      <c r="DH111" s="801"/>
      <c r="DI111" s="801"/>
      <c r="DJ111" s="801"/>
      <c r="DK111" s="801"/>
      <c r="DL111" s="801" t="s">
        <v>411</v>
      </c>
      <c r="DM111" s="801"/>
      <c r="DN111" s="801"/>
      <c r="DO111" s="801"/>
      <c r="DP111" s="801"/>
      <c r="DQ111" s="801" t="s">
        <v>411</v>
      </c>
      <c r="DR111" s="801"/>
      <c r="DS111" s="801"/>
      <c r="DT111" s="801"/>
      <c r="DU111" s="801"/>
      <c r="DV111" s="853" t="s">
        <v>411</v>
      </c>
      <c r="DW111" s="853"/>
      <c r="DX111" s="853"/>
      <c r="DY111" s="853"/>
      <c r="DZ111" s="854"/>
    </row>
    <row r="112" spans="1:131" s="197" customFormat="1" ht="26.25" customHeight="1" x14ac:dyDescent="0.15">
      <c r="A112" s="932" t="s">
        <v>413</v>
      </c>
      <c r="B112" s="933"/>
      <c r="C112" s="798" t="s">
        <v>414</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408</v>
      </c>
      <c r="AB112" s="814"/>
      <c r="AC112" s="814"/>
      <c r="AD112" s="814"/>
      <c r="AE112" s="815"/>
      <c r="AF112" s="816" t="s">
        <v>408</v>
      </c>
      <c r="AG112" s="814"/>
      <c r="AH112" s="814"/>
      <c r="AI112" s="814"/>
      <c r="AJ112" s="815"/>
      <c r="AK112" s="816" t="s">
        <v>408</v>
      </c>
      <c r="AL112" s="814"/>
      <c r="AM112" s="814"/>
      <c r="AN112" s="814"/>
      <c r="AO112" s="815"/>
      <c r="AP112" s="784" t="s">
        <v>408</v>
      </c>
      <c r="AQ112" s="785"/>
      <c r="AR112" s="785"/>
      <c r="AS112" s="785"/>
      <c r="AT112" s="786"/>
      <c r="AU112" s="953"/>
      <c r="AV112" s="954"/>
      <c r="AW112" s="954"/>
      <c r="AX112" s="954"/>
      <c r="AY112" s="955"/>
      <c r="AZ112" s="797" t="s">
        <v>415</v>
      </c>
      <c r="BA112" s="798"/>
      <c r="BB112" s="798"/>
      <c r="BC112" s="798"/>
      <c r="BD112" s="798"/>
      <c r="BE112" s="798"/>
      <c r="BF112" s="798"/>
      <c r="BG112" s="798"/>
      <c r="BH112" s="798"/>
      <c r="BI112" s="798"/>
      <c r="BJ112" s="798"/>
      <c r="BK112" s="798"/>
      <c r="BL112" s="798"/>
      <c r="BM112" s="798"/>
      <c r="BN112" s="798"/>
      <c r="BO112" s="798"/>
      <c r="BP112" s="799"/>
      <c r="BQ112" s="800">
        <v>541656</v>
      </c>
      <c r="BR112" s="801"/>
      <c r="BS112" s="801"/>
      <c r="BT112" s="801"/>
      <c r="BU112" s="801"/>
      <c r="BV112" s="801">
        <v>576970</v>
      </c>
      <c r="BW112" s="801"/>
      <c r="BX112" s="801"/>
      <c r="BY112" s="801"/>
      <c r="BZ112" s="801"/>
      <c r="CA112" s="801">
        <v>594744</v>
      </c>
      <c r="CB112" s="801"/>
      <c r="CC112" s="801"/>
      <c r="CD112" s="801"/>
      <c r="CE112" s="801"/>
      <c r="CF112" s="878">
        <v>21.9</v>
      </c>
      <c r="CG112" s="879"/>
      <c r="CH112" s="879"/>
      <c r="CI112" s="879"/>
      <c r="CJ112" s="879"/>
      <c r="CK112" s="947"/>
      <c r="CL112" s="896"/>
      <c r="CM112" s="833" t="s">
        <v>416</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408</v>
      </c>
      <c r="DH112" s="801"/>
      <c r="DI112" s="801"/>
      <c r="DJ112" s="801"/>
      <c r="DK112" s="801"/>
      <c r="DL112" s="801" t="s">
        <v>408</v>
      </c>
      <c r="DM112" s="801"/>
      <c r="DN112" s="801"/>
      <c r="DO112" s="801"/>
      <c r="DP112" s="801"/>
      <c r="DQ112" s="801" t="s">
        <v>408</v>
      </c>
      <c r="DR112" s="801"/>
      <c r="DS112" s="801"/>
      <c r="DT112" s="801"/>
      <c r="DU112" s="801"/>
      <c r="DV112" s="853" t="s">
        <v>408</v>
      </c>
      <c r="DW112" s="853"/>
      <c r="DX112" s="853"/>
      <c r="DY112" s="853"/>
      <c r="DZ112" s="854"/>
    </row>
    <row r="113" spans="1:130" s="197" customFormat="1" ht="26.25" customHeight="1" x14ac:dyDescent="0.15">
      <c r="A113" s="934"/>
      <c r="B113" s="935"/>
      <c r="C113" s="798" t="s">
        <v>417</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44573</v>
      </c>
      <c r="AB113" s="939"/>
      <c r="AC113" s="939"/>
      <c r="AD113" s="939"/>
      <c r="AE113" s="940"/>
      <c r="AF113" s="941">
        <v>45374</v>
      </c>
      <c r="AG113" s="939"/>
      <c r="AH113" s="939"/>
      <c r="AI113" s="939"/>
      <c r="AJ113" s="940"/>
      <c r="AK113" s="941">
        <v>45725</v>
      </c>
      <c r="AL113" s="939"/>
      <c r="AM113" s="939"/>
      <c r="AN113" s="939"/>
      <c r="AO113" s="940"/>
      <c r="AP113" s="942">
        <v>1.7</v>
      </c>
      <c r="AQ113" s="943"/>
      <c r="AR113" s="943"/>
      <c r="AS113" s="943"/>
      <c r="AT113" s="944"/>
      <c r="AU113" s="953"/>
      <c r="AV113" s="954"/>
      <c r="AW113" s="954"/>
      <c r="AX113" s="954"/>
      <c r="AY113" s="955"/>
      <c r="AZ113" s="797" t="s">
        <v>418</v>
      </c>
      <c r="BA113" s="798"/>
      <c r="BB113" s="798"/>
      <c r="BC113" s="798"/>
      <c r="BD113" s="798"/>
      <c r="BE113" s="798"/>
      <c r="BF113" s="798"/>
      <c r="BG113" s="798"/>
      <c r="BH113" s="798"/>
      <c r="BI113" s="798"/>
      <c r="BJ113" s="798"/>
      <c r="BK113" s="798"/>
      <c r="BL113" s="798"/>
      <c r="BM113" s="798"/>
      <c r="BN113" s="798"/>
      <c r="BO113" s="798"/>
      <c r="BP113" s="799"/>
      <c r="BQ113" s="800">
        <v>1174159</v>
      </c>
      <c r="BR113" s="801"/>
      <c r="BS113" s="801"/>
      <c r="BT113" s="801"/>
      <c r="BU113" s="801"/>
      <c r="BV113" s="801">
        <v>1103981</v>
      </c>
      <c r="BW113" s="801"/>
      <c r="BX113" s="801"/>
      <c r="BY113" s="801"/>
      <c r="BZ113" s="801"/>
      <c r="CA113" s="801">
        <v>1340014</v>
      </c>
      <c r="CB113" s="801"/>
      <c r="CC113" s="801"/>
      <c r="CD113" s="801"/>
      <c r="CE113" s="801"/>
      <c r="CF113" s="878">
        <v>49.2</v>
      </c>
      <c r="CG113" s="879"/>
      <c r="CH113" s="879"/>
      <c r="CI113" s="879"/>
      <c r="CJ113" s="879"/>
      <c r="CK113" s="947"/>
      <c r="CL113" s="896"/>
      <c r="CM113" s="833" t="s">
        <v>419</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408</v>
      </c>
      <c r="DH113" s="814"/>
      <c r="DI113" s="814"/>
      <c r="DJ113" s="814"/>
      <c r="DK113" s="815"/>
      <c r="DL113" s="816" t="s">
        <v>408</v>
      </c>
      <c r="DM113" s="814"/>
      <c r="DN113" s="814"/>
      <c r="DO113" s="814"/>
      <c r="DP113" s="815"/>
      <c r="DQ113" s="816" t="s">
        <v>408</v>
      </c>
      <c r="DR113" s="814"/>
      <c r="DS113" s="814"/>
      <c r="DT113" s="814"/>
      <c r="DU113" s="815"/>
      <c r="DV113" s="784" t="s">
        <v>408</v>
      </c>
      <c r="DW113" s="785"/>
      <c r="DX113" s="785"/>
      <c r="DY113" s="785"/>
      <c r="DZ113" s="786"/>
    </row>
    <row r="114" spans="1:130" s="197" customFormat="1" ht="26.25" customHeight="1" x14ac:dyDescent="0.15">
      <c r="A114" s="934"/>
      <c r="B114" s="935"/>
      <c r="C114" s="798" t="s">
        <v>420</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79288</v>
      </c>
      <c r="AB114" s="814"/>
      <c r="AC114" s="814"/>
      <c r="AD114" s="814"/>
      <c r="AE114" s="815"/>
      <c r="AF114" s="816">
        <v>80358</v>
      </c>
      <c r="AG114" s="814"/>
      <c r="AH114" s="814"/>
      <c r="AI114" s="814"/>
      <c r="AJ114" s="815"/>
      <c r="AK114" s="816">
        <v>97159</v>
      </c>
      <c r="AL114" s="814"/>
      <c r="AM114" s="814"/>
      <c r="AN114" s="814"/>
      <c r="AO114" s="815"/>
      <c r="AP114" s="784">
        <v>3.6</v>
      </c>
      <c r="AQ114" s="785"/>
      <c r="AR114" s="785"/>
      <c r="AS114" s="785"/>
      <c r="AT114" s="786"/>
      <c r="AU114" s="953"/>
      <c r="AV114" s="954"/>
      <c r="AW114" s="954"/>
      <c r="AX114" s="954"/>
      <c r="AY114" s="955"/>
      <c r="AZ114" s="797" t="s">
        <v>421</v>
      </c>
      <c r="BA114" s="798"/>
      <c r="BB114" s="798"/>
      <c r="BC114" s="798"/>
      <c r="BD114" s="798"/>
      <c r="BE114" s="798"/>
      <c r="BF114" s="798"/>
      <c r="BG114" s="798"/>
      <c r="BH114" s="798"/>
      <c r="BI114" s="798"/>
      <c r="BJ114" s="798"/>
      <c r="BK114" s="798"/>
      <c r="BL114" s="798"/>
      <c r="BM114" s="798"/>
      <c r="BN114" s="798"/>
      <c r="BO114" s="798"/>
      <c r="BP114" s="799"/>
      <c r="BQ114" s="800">
        <v>1294549</v>
      </c>
      <c r="BR114" s="801"/>
      <c r="BS114" s="801"/>
      <c r="BT114" s="801"/>
      <c r="BU114" s="801"/>
      <c r="BV114" s="801">
        <v>1235854</v>
      </c>
      <c r="BW114" s="801"/>
      <c r="BX114" s="801"/>
      <c r="BY114" s="801"/>
      <c r="BZ114" s="801"/>
      <c r="CA114" s="801">
        <v>1145757</v>
      </c>
      <c r="CB114" s="801"/>
      <c r="CC114" s="801"/>
      <c r="CD114" s="801"/>
      <c r="CE114" s="801"/>
      <c r="CF114" s="878">
        <v>42.1</v>
      </c>
      <c r="CG114" s="879"/>
      <c r="CH114" s="879"/>
      <c r="CI114" s="879"/>
      <c r="CJ114" s="879"/>
      <c r="CK114" s="947"/>
      <c r="CL114" s="896"/>
      <c r="CM114" s="833" t="s">
        <v>422</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408</v>
      </c>
      <c r="DH114" s="814"/>
      <c r="DI114" s="814"/>
      <c r="DJ114" s="814"/>
      <c r="DK114" s="815"/>
      <c r="DL114" s="816" t="s">
        <v>408</v>
      </c>
      <c r="DM114" s="814"/>
      <c r="DN114" s="814"/>
      <c r="DO114" s="814"/>
      <c r="DP114" s="815"/>
      <c r="DQ114" s="816" t="s">
        <v>408</v>
      </c>
      <c r="DR114" s="814"/>
      <c r="DS114" s="814"/>
      <c r="DT114" s="814"/>
      <c r="DU114" s="815"/>
      <c r="DV114" s="784" t="s">
        <v>408</v>
      </c>
      <c r="DW114" s="785"/>
      <c r="DX114" s="785"/>
      <c r="DY114" s="785"/>
      <c r="DZ114" s="786"/>
    </row>
    <row r="115" spans="1:130" s="197" customFormat="1" ht="26.25" customHeight="1" x14ac:dyDescent="0.15">
      <c r="A115" s="934"/>
      <c r="B115" s="935"/>
      <c r="C115" s="798" t="s">
        <v>423</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408</v>
      </c>
      <c r="AB115" s="939"/>
      <c r="AC115" s="939"/>
      <c r="AD115" s="939"/>
      <c r="AE115" s="940"/>
      <c r="AF115" s="941" t="s">
        <v>408</v>
      </c>
      <c r="AG115" s="939"/>
      <c r="AH115" s="939"/>
      <c r="AI115" s="939"/>
      <c r="AJ115" s="940"/>
      <c r="AK115" s="941" t="s">
        <v>408</v>
      </c>
      <c r="AL115" s="939"/>
      <c r="AM115" s="939"/>
      <c r="AN115" s="939"/>
      <c r="AO115" s="940"/>
      <c r="AP115" s="942" t="s">
        <v>408</v>
      </c>
      <c r="AQ115" s="943"/>
      <c r="AR115" s="943"/>
      <c r="AS115" s="943"/>
      <c r="AT115" s="944"/>
      <c r="AU115" s="953"/>
      <c r="AV115" s="954"/>
      <c r="AW115" s="954"/>
      <c r="AX115" s="954"/>
      <c r="AY115" s="955"/>
      <c r="AZ115" s="797" t="s">
        <v>424</v>
      </c>
      <c r="BA115" s="798"/>
      <c r="BB115" s="798"/>
      <c r="BC115" s="798"/>
      <c r="BD115" s="798"/>
      <c r="BE115" s="798"/>
      <c r="BF115" s="798"/>
      <c r="BG115" s="798"/>
      <c r="BH115" s="798"/>
      <c r="BI115" s="798"/>
      <c r="BJ115" s="798"/>
      <c r="BK115" s="798"/>
      <c r="BL115" s="798"/>
      <c r="BM115" s="798"/>
      <c r="BN115" s="798"/>
      <c r="BO115" s="798"/>
      <c r="BP115" s="799"/>
      <c r="BQ115" s="800">
        <v>27432</v>
      </c>
      <c r="BR115" s="801"/>
      <c r="BS115" s="801"/>
      <c r="BT115" s="801"/>
      <c r="BU115" s="801"/>
      <c r="BV115" s="801">
        <v>23849</v>
      </c>
      <c r="BW115" s="801"/>
      <c r="BX115" s="801"/>
      <c r="BY115" s="801"/>
      <c r="BZ115" s="801"/>
      <c r="CA115" s="801">
        <v>19951</v>
      </c>
      <c r="CB115" s="801"/>
      <c r="CC115" s="801"/>
      <c r="CD115" s="801"/>
      <c r="CE115" s="801"/>
      <c r="CF115" s="878">
        <v>0.7</v>
      </c>
      <c r="CG115" s="879"/>
      <c r="CH115" s="879"/>
      <c r="CI115" s="879"/>
      <c r="CJ115" s="879"/>
      <c r="CK115" s="947"/>
      <c r="CL115" s="896"/>
      <c r="CM115" s="797" t="s">
        <v>425</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408</v>
      </c>
      <c r="DH115" s="814"/>
      <c r="DI115" s="814"/>
      <c r="DJ115" s="814"/>
      <c r="DK115" s="815"/>
      <c r="DL115" s="816" t="s">
        <v>408</v>
      </c>
      <c r="DM115" s="814"/>
      <c r="DN115" s="814"/>
      <c r="DO115" s="814"/>
      <c r="DP115" s="815"/>
      <c r="DQ115" s="816" t="s">
        <v>408</v>
      </c>
      <c r="DR115" s="814"/>
      <c r="DS115" s="814"/>
      <c r="DT115" s="814"/>
      <c r="DU115" s="815"/>
      <c r="DV115" s="784" t="s">
        <v>408</v>
      </c>
      <c r="DW115" s="785"/>
      <c r="DX115" s="785"/>
      <c r="DY115" s="785"/>
      <c r="DZ115" s="786"/>
    </row>
    <row r="116" spans="1:130" s="197" customFormat="1" ht="26.25" customHeight="1" x14ac:dyDescent="0.15">
      <c r="A116" s="936"/>
      <c r="B116" s="937"/>
      <c r="C116" s="876" t="s">
        <v>426</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20</v>
      </c>
      <c r="AB116" s="814"/>
      <c r="AC116" s="814"/>
      <c r="AD116" s="814"/>
      <c r="AE116" s="815"/>
      <c r="AF116" s="816">
        <v>40</v>
      </c>
      <c r="AG116" s="814"/>
      <c r="AH116" s="814"/>
      <c r="AI116" s="814"/>
      <c r="AJ116" s="815"/>
      <c r="AK116" s="816">
        <v>16</v>
      </c>
      <c r="AL116" s="814"/>
      <c r="AM116" s="814"/>
      <c r="AN116" s="814"/>
      <c r="AO116" s="815"/>
      <c r="AP116" s="784">
        <v>0</v>
      </c>
      <c r="AQ116" s="785"/>
      <c r="AR116" s="785"/>
      <c r="AS116" s="785"/>
      <c r="AT116" s="786"/>
      <c r="AU116" s="953"/>
      <c r="AV116" s="954"/>
      <c r="AW116" s="954"/>
      <c r="AX116" s="954"/>
      <c r="AY116" s="955"/>
      <c r="AZ116" s="797" t="s">
        <v>427</v>
      </c>
      <c r="BA116" s="798"/>
      <c r="BB116" s="798"/>
      <c r="BC116" s="798"/>
      <c r="BD116" s="798"/>
      <c r="BE116" s="798"/>
      <c r="BF116" s="798"/>
      <c r="BG116" s="798"/>
      <c r="BH116" s="798"/>
      <c r="BI116" s="798"/>
      <c r="BJ116" s="798"/>
      <c r="BK116" s="798"/>
      <c r="BL116" s="798"/>
      <c r="BM116" s="798"/>
      <c r="BN116" s="798"/>
      <c r="BO116" s="798"/>
      <c r="BP116" s="799"/>
      <c r="BQ116" s="800" t="s">
        <v>408</v>
      </c>
      <c r="BR116" s="801"/>
      <c r="BS116" s="801"/>
      <c r="BT116" s="801"/>
      <c r="BU116" s="801"/>
      <c r="BV116" s="801" t="s">
        <v>408</v>
      </c>
      <c r="BW116" s="801"/>
      <c r="BX116" s="801"/>
      <c r="BY116" s="801"/>
      <c r="BZ116" s="801"/>
      <c r="CA116" s="801" t="s">
        <v>408</v>
      </c>
      <c r="CB116" s="801"/>
      <c r="CC116" s="801"/>
      <c r="CD116" s="801"/>
      <c r="CE116" s="801"/>
      <c r="CF116" s="878" t="s">
        <v>408</v>
      </c>
      <c r="CG116" s="879"/>
      <c r="CH116" s="879"/>
      <c r="CI116" s="879"/>
      <c r="CJ116" s="879"/>
      <c r="CK116" s="947"/>
      <c r="CL116" s="896"/>
      <c r="CM116" s="833" t="s">
        <v>428</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408</v>
      </c>
      <c r="DH116" s="814"/>
      <c r="DI116" s="814"/>
      <c r="DJ116" s="814"/>
      <c r="DK116" s="815"/>
      <c r="DL116" s="816" t="s">
        <v>408</v>
      </c>
      <c r="DM116" s="814"/>
      <c r="DN116" s="814"/>
      <c r="DO116" s="814"/>
      <c r="DP116" s="815"/>
      <c r="DQ116" s="816" t="s">
        <v>408</v>
      </c>
      <c r="DR116" s="814"/>
      <c r="DS116" s="814"/>
      <c r="DT116" s="814"/>
      <c r="DU116" s="815"/>
      <c r="DV116" s="784" t="s">
        <v>408</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429</v>
      </c>
      <c r="Z117" s="919"/>
      <c r="AA117" s="924">
        <v>789588</v>
      </c>
      <c r="AB117" s="925"/>
      <c r="AC117" s="925"/>
      <c r="AD117" s="925"/>
      <c r="AE117" s="926"/>
      <c r="AF117" s="928">
        <v>852165</v>
      </c>
      <c r="AG117" s="925"/>
      <c r="AH117" s="925"/>
      <c r="AI117" s="925"/>
      <c r="AJ117" s="926"/>
      <c r="AK117" s="928">
        <v>849977</v>
      </c>
      <c r="AL117" s="925"/>
      <c r="AM117" s="925"/>
      <c r="AN117" s="925"/>
      <c r="AO117" s="926"/>
      <c r="AP117" s="929"/>
      <c r="AQ117" s="930"/>
      <c r="AR117" s="930"/>
      <c r="AS117" s="930"/>
      <c r="AT117" s="931"/>
      <c r="AU117" s="953"/>
      <c r="AV117" s="954"/>
      <c r="AW117" s="954"/>
      <c r="AX117" s="954"/>
      <c r="AY117" s="955"/>
      <c r="AZ117" s="875" t="s">
        <v>430</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431</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403</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401</v>
      </c>
      <c r="AB118" s="918"/>
      <c r="AC118" s="918"/>
      <c r="AD118" s="918"/>
      <c r="AE118" s="919"/>
      <c r="AF118" s="920" t="s">
        <v>284</v>
      </c>
      <c r="AG118" s="918"/>
      <c r="AH118" s="918"/>
      <c r="AI118" s="918"/>
      <c r="AJ118" s="919"/>
      <c r="AK118" s="920" t="s">
        <v>283</v>
      </c>
      <c r="AL118" s="918"/>
      <c r="AM118" s="918"/>
      <c r="AN118" s="918"/>
      <c r="AO118" s="919"/>
      <c r="AP118" s="921" t="s">
        <v>402</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432</v>
      </c>
      <c r="BP118" s="868"/>
      <c r="BQ118" s="887">
        <v>9477369</v>
      </c>
      <c r="BR118" s="888"/>
      <c r="BS118" s="888"/>
      <c r="BT118" s="888"/>
      <c r="BU118" s="888"/>
      <c r="BV118" s="888">
        <v>9640890</v>
      </c>
      <c r="BW118" s="888"/>
      <c r="BX118" s="888"/>
      <c r="BY118" s="888"/>
      <c r="BZ118" s="888"/>
      <c r="CA118" s="888">
        <v>9664885</v>
      </c>
      <c r="CB118" s="888"/>
      <c r="CC118" s="888"/>
      <c r="CD118" s="888"/>
      <c r="CE118" s="888"/>
      <c r="CF118" s="773"/>
      <c r="CG118" s="774"/>
      <c r="CH118" s="774"/>
      <c r="CI118" s="774"/>
      <c r="CJ118" s="871"/>
      <c r="CK118" s="947"/>
      <c r="CL118" s="896"/>
      <c r="CM118" s="833" t="s">
        <v>433</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406</v>
      </c>
      <c r="B119" s="894"/>
      <c r="C119" s="899" t="s">
        <v>407</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434</v>
      </c>
      <c r="AV119" s="910"/>
      <c r="AW119" s="910"/>
      <c r="AX119" s="910"/>
      <c r="AY119" s="911"/>
      <c r="AZ119" s="846" t="s">
        <v>435</v>
      </c>
      <c r="BA119" s="788"/>
      <c r="BB119" s="788"/>
      <c r="BC119" s="788"/>
      <c r="BD119" s="788"/>
      <c r="BE119" s="788"/>
      <c r="BF119" s="788"/>
      <c r="BG119" s="788"/>
      <c r="BH119" s="788"/>
      <c r="BI119" s="788"/>
      <c r="BJ119" s="788"/>
      <c r="BK119" s="788"/>
      <c r="BL119" s="788"/>
      <c r="BM119" s="788"/>
      <c r="BN119" s="788"/>
      <c r="BO119" s="788"/>
      <c r="BP119" s="789"/>
      <c r="BQ119" s="829">
        <v>2309325</v>
      </c>
      <c r="BR119" s="830"/>
      <c r="BS119" s="830"/>
      <c r="BT119" s="830"/>
      <c r="BU119" s="830"/>
      <c r="BV119" s="830">
        <v>2111621</v>
      </c>
      <c r="BW119" s="830"/>
      <c r="BX119" s="830"/>
      <c r="BY119" s="830"/>
      <c r="BZ119" s="830"/>
      <c r="CA119" s="830">
        <v>2066602</v>
      </c>
      <c r="CB119" s="830"/>
      <c r="CC119" s="830"/>
      <c r="CD119" s="830"/>
      <c r="CE119" s="830"/>
      <c r="CF119" s="891">
        <v>75.900000000000006</v>
      </c>
      <c r="CG119" s="892"/>
      <c r="CH119" s="892"/>
      <c r="CI119" s="892"/>
      <c r="CJ119" s="892"/>
      <c r="CK119" s="948"/>
      <c r="CL119" s="898"/>
      <c r="CM119" s="855" t="s">
        <v>436</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x14ac:dyDescent="0.15">
      <c r="A120" s="895"/>
      <c r="B120" s="896"/>
      <c r="C120" s="833" t="s">
        <v>412</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437</v>
      </c>
      <c r="BA120" s="798"/>
      <c r="BB120" s="798"/>
      <c r="BC120" s="798"/>
      <c r="BD120" s="798"/>
      <c r="BE120" s="798"/>
      <c r="BF120" s="798"/>
      <c r="BG120" s="798"/>
      <c r="BH120" s="798"/>
      <c r="BI120" s="798"/>
      <c r="BJ120" s="798"/>
      <c r="BK120" s="798"/>
      <c r="BL120" s="798"/>
      <c r="BM120" s="798"/>
      <c r="BN120" s="798"/>
      <c r="BO120" s="798"/>
      <c r="BP120" s="799"/>
      <c r="BQ120" s="800" t="s">
        <v>108</v>
      </c>
      <c r="BR120" s="801"/>
      <c r="BS120" s="801"/>
      <c r="BT120" s="801"/>
      <c r="BU120" s="801"/>
      <c r="BV120" s="801" t="s">
        <v>108</v>
      </c>
      <c r="BW120" s="801"/>
      <c r="BX120" s="801"/>
      <c r="BY120" s="801"/>
      <c r="BZ120" s="801"/>
      <c r="CA120" s="801" t="s">
        <v>108</v>
      </c>
      <c r="CB120" s="801"/>
      <c r="CC120" s="801"/>
      <c r="CD120" s="801"/>
      <c r="CE120" s="801"/>
      <c r="CF120" s="878" t="s">
        <v>108</v>
      </c>
      <c r="CG120" s="879"/>
      <c r="CH120" s="879"/>
      <c r="CI120" s="879"/>
      <c r="CJ120" s="879"/>
      <c r="CK120" s="880" t="s">
        <v>438</v>
      </c>
      <c r="CL120" s="840"/>
      <c r="CM120" s="840"/>
      <c r="CN120" s="840"/>
      <c r="CO120" s="841"/>
      <c r="CP120" s="884" t="s">
        <v>439</v>
      </c>
      <c r="CQ120" s="885"/>
      <c r="CR120" s="885"/>
      <c r="CS120" s="885"/>
      <c r="CT120" s="885"/>
      <c r="CU120" s="885"/>
      <c r="CV120" s="885"/>
      <c r="CW120" s="885"/>
      <c r="CX120" s="885"/>
      <c r="CY120" s="885"/>
      <c r="CZ120" s="885"/>
      <c r="DA120" s="885"/>
      <c r="DB120" s="885"/>
      <c r="DC120" s="885"/>
      <c r="DD120" s="885"/>
      <c r="DE120" s="885"/>
      <c r="DF120" s="886"/>
      <c r="DG120" s="829">
        <v>541656</v>
      </c>
      <c r="DH120" s="830"/>
      <c r="DI120" s="830"/>
      <c r="DJ120" s="830"/>
      <c r="DK120" s="830"/>
      <c r="DL120" s="830">
        <v>576970</v>
      </c>
      <c r="DM120" s="830"/>
      <c r="DN120" s="830"/>
      <c r="DO120" s="830"/>
      <c r="DP120" s="830"/>
      <c r="DQ120" s="830">
        <v>594744</v>
      </c>
      <c r="DR120" s="830"/>
      <c r="DS120" s="830"/>
      <c r="DT120" s="830"/>
      <c r="DU120" s="830"/>
      <c r="DV120" s="831">
        <v>21.9</v>
      </c>
      <c r="DW120" s="831"/>
      <c r="DX120" s="831"/>
      <c r="DY120" s="831"/>
      <c r="DZ120" s="832"/>
    </row>
    <row r="121" spans="1:130" s="197" customFormat="1" ht="26.25" customHeight="1" x14ac:dyDescent="0.15">
      <c r="A121" s="895"/>
      <c r="B121" s="896"/>
      <c r="C121" s="872" t="s">
        <v>440</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441</v>
      </c>
      <c r="BA121" s="876"/>
      <c r="BB121" s="876"/>
      <c r="BC121" s="876"/>
      <c r="BD121" s="876"/>
      <c r="BE121" s="876"/>
      <c r="BF121" s="876"/>
      <c r="BG121" s="876"/>
      <c r="BH121" s="876"/>
      <c r="BI121" s="876"/>
      <c r="BJ121" s="876"/>
      <c r="BK121" s="876"/>
      <c r="BL121" s="876"/>
      <c r="BM121" s="876"/>
      <c r="BN121" s="876"/>
      <c r="BO121" s="876"/>
      <c r="BP121" s="877"/>
      <c r="BQ121" s="887">
        <v>5699796</v>
      </c>
      <c r="BR121" s="888"/>
      <c r="BS121" s="888"/>
      <c r="BT121" s="888"/>
      <c r="BU121" s="888"/>
      <c r="BV121" s="888">
        <v>5861189</v>
      </c>
      <c r="BW121" s="888"/>
      <c r="BX121" s="888"/>
      <c r="BY121" s="888"/>
      <c r="BZ121" s="888"/>
      <c r="CA121" s="888">
        <v>5778069</v>
      </c>
      <c r="CB121" s="888"/>
      <c r="CC121" s="888"/>
      <c r="CD121" s="888"/>
      <c r="CE121" s="888"/>
      <c r="CF121" s="889">
        <v>212.3</v>
      </c>
      <c r="CG121" s="890"/>
      <c r="CH121" s="890"/>
      <c r="CI121" s="890"/>
      <c r="CJ121" s="890"/>
      <c r="CK121" s="881"/>
      <c r="CL121" s="842"/>
      <c r="CM121" s="842"/>
      <c r="CN121" s="842"/>
      <c r="CO121" s="843"/>
      <c r="CP121" s="858" t="s">
        <v>442</v>
      </c>
      <c r="CQ121" s="859"/>
      <c r="CR121" s="859"/>
      <c r="CS121" s="859"/>
      <c r="CT121" s="859"/>
      <c r="CU121" s="859"/>
      <c r="CV121" s="859"/>
      <c r="CW121" s="859"/>
      <c r="CX121" s="859"/>
      <c r="CY121" s="859"/>
      <c r="CZ121" s="859"/>
      <c r="DA121" s="859"/>
      <c r="DB121" s="859"/>
      <c r="DC121" s="859"/>
      <c r="DD121" s="859"/>
      <c r="DE121" s="859"/>
      <c r="DF121" s="860"/>
      <c r="DG121" s="800" t="s">
        <v>108</v>
      </c>
      <c r="DH121" s="801"/>
      <c r="DI121" s="801"/>
      <c r="DJ121" s="801"/>
      <c r="DK121" s="801"/>
      <c r="DL121" s="801" t="s">
        <v>108</v>
      </c>
      <c r="DM121" s="801"/>
      <c r="DN121" s="801"/>
      <c r="DO121" s="801"/>
      <c r="DP121" s="801"/>
      <c r="DQ121" s="801" t="s">
        <v>108</v>
      </c>
      <c r="DR121" s="801"/>
      <c r="DS121" s="801"/>
      <c r="DT121" s="801"/>
      <c r="DU121" s="801"/>
      <c r="DV121" s="853" t="s">
        <v>108</v>
      </c>
      <c r="DW121" s="853"/>
      <c r="DX121" s="853"/>
      <c r="DY121" s="853"/>
      <c r="DZ121" s="854"/>
    </row>
    <row r="122" spans="1:130" s="197" customFormat="1" ht="26.25" customHeight="1" x14ac:dyDescent="0.15">
      <c r="A122" s="895"/>
      <c r="B122" s="896"/>
      <c r="C122" s="833" t="s">
        <v>422</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443</v>
      </c>
      <c r="BP122" s="868"/>
      <c r="BQ122" s="869">
        <v>8009121</v>
      </c>
      <c r="BR122" s="870"/>
      <c r="BS122" s="870"/>
      <c r="BT122" s="870"/>
      <c r="BU122" s="870"/>
      <c r="BV122" s="870">
        <v>7972810</v>
      </c>
      <c r="BW122" s="870"/>
      <c r="BX122" s="870"/>
      <c r="BY122" s="870"/>
      <c r="BZ122" s="870"/>
      <c r="CA122" s="870">
        <v>7844671</v>
      </c>
      <c r="CB122" s="870"/>
      <c r="CC122" s="870"/>
      <c r="CD122" s="870"/>
      <c r="CE122" s="870"/>
      <c r="CF122" s="773"/>
      <c r="CG122" s="774"/>
      <c r="CH122" s="774"/>
      <c r="CI122" s="774"/>
      <c r="CJ122" s="871"/>
      <c r="CK122" s="881"/>
      <c r="CL122" s="842"/>
      <c r="CM122" s="842"/>
      <c r="CN122" s="842"/>
      <c r="CO122" s="843"/>
      <c r="CP122" s="858" t="s">
        <v>444</v>
      </c>
      <c r="CQ122" s="859"/>
      <c r="CR122" s="859"/>
      <c r="CS122" s="859"/>
      <c r="CT122" s="859"/>
      <c r="CU122" s="859"/>
      <c r="CV122" s="859"/>
      <c r="CW122" s="859"/>
      <c r="CX122" s="859"/>
      <c r="CY122" s="859"/>
      <c r="CZ122" s="859"/>
      <c r="DA122" s="859"/>
      <c r="DB122" s="859"/>
      <c r="DC122" s="859"/>
      <c r="DD122" s="859"/>
      <c r="DE122" s="859"/>
      <c r="DF122" s="860"/>
      <c r="DG122" s="800" t="s">
        <v>108</v>
      </c>
      <c r="DH122" s="801"/>
      <c r="DI122" s="801"/>
      <c r="DJ122" s="801"/>
      <c r="DK122" s="801"/>
      <c r="DL122" s="801" t="s">
        <v>108</v>
      </c>
      <c r="DM122" s="801"/>
      <c r="DN122" s="801"/>
      <c r="DO122" s="801"/>
      <c r="DP122" s="801"/>
      <c r="DQ122" s="801" t="s">
        <v>108</v>
      </c>
      <c r="DR122" s="801"/>
      <c r="DS122" s="801"/>
      <c r="DT122" s="801"/>
      <c r="DU122" s="801"/>
      <c r="DV122" s="853" t="s">
        <v>108</v>
      </c>
      <c r="DW122" s="853"/>
      <c r="DX122" s="853"/>
      <c r="DY122" s="853"/>
      <c r="DZ122" s="854"/>
    </row>
    <row r="123" spans="1:130" s="197" customFormat="1" ht="26.25" customHeight="1" thickBot="1" x14ac:dyDescent="0.2">
      <c r="A123" s="895"/>
      <c r="B123" s="896"/>
      <c r="C123" s="833" t="s">
        <v>428</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445</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55.9</v>
      </c>
      <c r="BR123" s="862"/>
      <c r="BS123" s="862"/>
      <c r="BT123" s="862"/>
      <c r="BU123" s="862"/>
      <c r="BV123" s="862">
        <v>64.2</v>
      </c>
      <c r="BW123" s="862"/>
      <c r="BX123" s="862"/>
      <c r="BY123" s="862"/>
      <c r="BZ123" s="862"/>
      <c r="CA123" s="862">
        <v>66.8</v>
      </c>
      <c r="CB123" s="862"/>
      <c r="CC123" s="862"/>
      <c r="CD123" s="862"/>
      <c r="CE123" s="862"/>
      <c r="CF123" s="760"/>
      <c r="CG123" s="761"/>
      <c r="CH123" s="761"/>
      <c r="CI123" s="761"/>
      <c r="CJ123" s="863"/>
      <c r="CK123" s="881"/>
      <c r="CL123" s="842"/>
      <c r="CM123" s="842"/>
      <c r="CN123" s="842"/>
      <c r="CO123" s="843"/>
      <c r="CP123" s="858" t="s">
        <v>446</v>
      </c>
      <c r="CQ123" s="859"/>
      <c r="CR123" s="859"/>
      <c r="CS123" s="859"/>
      <c r="CT123" s="859"/>
      <c r="CU123" s="859"/>
      <c r="CV123" s="859"/>
      <c r="CW123" s="859"/>
      <c r="CX123" s="859"/>
      <c r="CY123" s="859"/>
      <c r="CZ123" s="859"/>
      <c r="DA123" s="859"/>
      <c r="DB123" s="859"/>
      <c r="DC123" s="859"/>
      <c r="DD123" s="859"/>
      <c r="DE123" s="859"/>
      <c r="DF123" s="860"/>
      <c r="DG123" s="813" t="s">
        <v>447</v>
      </c>
      <c r="DH123" s="814"/>
      <c r="DI123" s="814"/>
      <c r="DJ123" s="814"/>
      <c r="DK123" s="815"/>
      <c r="DL123" s="816" t="s">
        <v>447</v>
      </c>
      <c r="DM123" s="814"/>
      <c r="DN123" s="814"/>
      <c r="DO123" s="814"/>
      <c r="DP123" s="815"/>
      <c r="DQ123" s="816" t="s">
        <v>447</v>
      </c>
      <c r="DR123" s="814"/>
      <c r="DS123" s="814"/>
      <c r="DT123" s="814"/>
      <c r="DU123" s="815"/>
      <c r="DV123" s="784" t="s">
        <v>447</v>
      </c>
      <c r="DW123" s="785"/>
      <c r="DX123" s="785"/>
      <c r="DY123" s="785"/>
      <c r="DZ123" s="786"/>
    </row>
    <row r="124" spans="1:130" s="197" customFormat="1" ht="26.25" customHeight="1" x14ac:dyDescent="0.15">
      <c r="A124" s="895"/>
      <c r="B124" s="896"/>
      <c r="C124" s="833" t="s">
        <v>431</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447</v>
      </c>
      <c r="AB124" s="814"/>
      <c r="AC124" s="814"/>
      <c r="AD124" s="814"/>
      <c r="AE124" s="815"/>
      <c r="AF124" s="816" t="s">
        <v>447</v>
      </c>
      <c r="AG124" s="814"/>
      <c r="AH124" s="814"/>
      <c r="AI124" s="814"/>
      <c r="AJ124" s="815"/>
      <c r="AK124" s="816" t="s">
        <v>447</v>
      </c>
      <c r="AL124" s="814"/>
      <c r="AM124" s="814"/>
      <c r="AN124" s="814"/>
      <c r="AO124" s="815"/>
      <c r="AP124" s="784" t="s">
        <v>447</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448</v>
      </c>
      <c r="CQ124" s="859"/>
      <c r="CR124" s="859"/>
      <c r="CS124" s="859"/>
      <c r="CT124" s="859"/>
      <c r="CU124" s="859"/>
      <c r="CV124" s="859"/>
      <c r="CW124" s="859"/>
      <c r="CX124" s="859"/>
      <c r="CY124" s="859"/>
      <c r="CZ124" s="859"/>
      <c r="DA124" s="859"/>
      <c r="DB124" s="859"/>
      <c r="DC124" s="859"/>
      <c r="DD124" s="859"/>
      <c r="DE124" s="859"/>
      <c r="DF124" s="860"/>
      <c r="DG124" s="746" t="s">
        <v>447</v>
      </c>
      <c r="DH124" s="747"/>
      <c r="DI124" s="747"/>
      <c r="DJ124" s="747"/>
      <c r="DK124" s="748"/>
      <c r="DL124" s="749" t="s">
        <v>447</v>
      </c>
      <c r="DM124" s="747"/>
      <c r="DN124" s="747"/>
      <c r="DO124" s="747"/>
      <c r="DP124" s="748"/>
      <c r="DQ124" s="749" t="s">
        <v>447</v>
      </c>
      <c r="DR124" s="747"/>
      <c r="DS124" s="747"/>
      <c r="DT124" s="747"/>
      <c r="DU124" s="748"/>
      <c r="DV124" s="837" t="s">
        <v>447</v>
      </c>
      <c r="DW124" s="838"/>
      <c r="DX124" s="838"/>
      <c r="DY124" s="838"/>
      <c r="DZ124" s="839"/>
    </row>
    <row r="125" spans="1:130" s="197" customFormat="1" ht="26.25" customHeight="1" thickBot="1" x14ac:dyDescent="0.2">
      <c r="A125" s="895"/>
      <c r="B125" s="896"/>
      <c r="C125" s="833" t="s">
        <v>433</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447</v>
      </c>
      <c r="AB125" s="814"/>
      <c r="AC125" s="814"/>
      <c r="AD125" s="814"/>
      <c r="AE125" s="815"/>
      <c r="AF125" s="816" t="s">
        <v>447</v>
      </c>
      <c r="AG125" s="814"/>
      <c r="AH125" s="814"/>
      <c r="AI125" s="814"/>
      <c r="AJ125" s="815"/>
      <c r="AK125" s="816" t="s">
        <v>447</v>
      </c>
      <c r="AL125" s="814"/>
      <c r="AM125" s="814"/>
      <c r="AN125" s="814"/>
      <c r="AO125" s="815"/>
      <c r="AP125" s="784" t="s">
        <v>447</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449</v>
      </c>
      <c r="CL125" s="840"/>
      <c r="CM125" s="840"/>
      <c r="CN125" s="840"/>
      <c r="CO125" s="841"/>
      <c r="CP125" s="846" t="s">
        <v>450</v>
      </c>
      <c r="CQ125" s="788"/>
      <c r="CR125" s="788"/>
      <c r="CS125" s="788"/>
      <c r="CT125" s="788"/>
      <c r="CU125" s="788"/>
      <c r="CV125" s="788"/>
      <c r="CW125" s="788"/>
      <c r="CX125" s="788"/>
      <c r="CY125" s="788"/>
      <c r="CZ125" s="788"/>
      <c r="DA125" s="788"/>
      <c r="DB125" s="788"/>
      <c r="DC125" s="788"/>
      <c r="DD125" s="788"/>
      <c r="DE125" s="788"/>
      <c r="DF125" s="789"/>
      <c r="DG125" s="829" t="s">
        <v>447</v>
      </c>
      <c r="DH125" s="830"/>
      <c r="DI125" s="830"/>
      <c r="DJ125" s="830"/>
      <c r="DK125" s="830"/>
      <c r="DL125" s="830" t="s">
        <v>447</v>
      </c>
      <c r="DM125" s="830"/>
      <c r="DN125" s="830"/>
      <c r="DO125" s="830"/>
      <c r="DP125" s="830"/>
      <c r="DQ125" s="830" t="s">
        <v>447</v>
      </c>
      <c r="DR125" s="830"/>
      <c r="DS125" s="830"/>
      <c r="DT125" s="830"/>
      <c r="DU125" s="830"/>
      <c r="DV125" s="831" t="s">
        <v>447</v>
      </c>
      <c r="DW125" s="831"/>
      <c r="DX125" s="831"/>
      <c r="DY125" s="831"/>
      <c r="DZ125" s="832"/>
    </row>
    <row r="126" spans="1:130" s="197" customFormat="1" ht="26.25" customHeight="1" x14ac:dyDescent="0.15">
      <c r="A126" s="895"/>
      <c r="B126" s="896"/>
      <c r="C126" s="833" t="s">
        <v>436</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447</v>
      </c>
      <c r="AB126" s="814"/>
      <c r="AC126" s="814"/>
      <c r="AD126" s="814"/>
      <c r="AE126" s="815"/>
      <c r="AF126" s="816" t="s">
        <v>447</v>
      </c>
      <c r="AG126" s="814"/>
      <c r="AH126" s="814"/>
      <c r="AI126" s="814"/>
      <c r="AJ126" s="815"/>
      <c r="AK126" s="816" t="s">
        <v>447</v>
      </c>
      <c r="AL126" s="814"/>
      <c r="AM126" s="814"/>
      <c r="AN126" s="814"/>
      <c r="AO126" s="815"/>
      <c r="AP126" s="784" t="s">
        <v>447</v>
      </c>
      <c r="AQ126" s="785"/>
      <c r="AR126" s="785"/>
      <c r="AS126" s="785"/>
      <c r="AT126" s="786"/>
      <c r="AU126" s="233"/>
      <c r="AV126" s="233"/>
      <c r="AW126" s="233"/>
      <c r="AX126" s="836" t="s">
        <v>451</v>
      </c>
      <c r="AY126" s="794"/>
      <c r="AZ126" s="794"/>
      <c r="BA126" s="794"/>
      <c r="BB126" s="794"/>
      <c r="BC126" s="794"/>
      <c r="BD126" s="794"/>
      <c r="BE126" s="795"/>
      <c r="BF126" s="793" t="s">
        <v>452</v>
      </c>
      <c r="BG126" s="794"/>
      <c r="BH126" s="794"/>
      <c r="BI126" s="794"/>
      <c r="BJ126" s="794"/>
      <c r="BK126" s="794"/>
      <c r="BL126" s="795"/>
      <c r="BM126" s="793" t="s">
        <v>453</v>
      </c>
      <c r="BN126" s="794"/>
      <c r="BO126" s="794"/>
      <c r="BP126" s="794"/>
      <c r="BQ126" s="794"/>
      <c r="BR126" s="794"/>
      <c r="BS126" s="795"/>
      <c r="BT126" s="793" t="s">
        <v>454</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455</v>
      </c>
      <c r="CQ126" s="798"/>
      <c r="CR126" s="798"/>
      <c r="CS126" s="798"/>
      <c r="CT126" s="798"/>
      <c r="CU126" s="798"/>
      <c r="CV126" s="798"/>
      <c r="CW126" s="798"/>
      <c r="CX126" s="798"/>
      <c r="CY126" s="798"/>
      <c r="CZ126" s="798"/>
      <c r="DA126" s="798"/>
      <c r="DB126" s="798"/>
      <c r="DC126" s="798"/>
      <c r="DD126" s="798"/>
      <c r="DE126" s="798"/>
      <c r="DF126" s="799"/>
      <c r="DG126" s="800" t="s">
        <v>447</v>
      </c>
      <c r="DH126" s="801"/>
      <c r="DI126" s="801"/>
      <c r="DJ126" s="801"/>
      <c r="DK126" s="801"/>
      <c r="DL126" s="801" t="s">
        <v>447</v>
      </c>
      <c r="DM126" s="801"/>
      <c r="DN126" s="801"/>
      <c r="DO126" s="801"/>
      <c r="DP126" s="801"/>
      <c r="DQ126" s="801" t="s">
        <v>447</v>
      </c>
      <c r="DR126" s="801"/>
      <c r="DS126" s="801"/>
      <c r="DT126" s="801"/>
      <c r="DU126" s="801"/>
      <c r="DV126" s="853" t="s">
        <v>447</v>
      </c>
      <c r="DW126" s="853"/>
      <c r="DX126" s="853"/>
      <c r="DY126" s="853"/>
      <c r="DZ126" s="854"/>
    </row>
    <row r="127" spans="1:130" s="197" customFormat="1" ht="26.25" customHeight="1" thickBot="1" x14ac:dyDescent="0.2">
      <c r="A127" s="897"/>
      <c r="B127" s="898"/>
      <c r="C127" s="855" t="s">
        <v>456</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447</v>
      </c>
      <c r="AB127" s="814"/>
      <c r="AC127" s="814"/>
      <c r="AD127" s="814"/>
      <c r="AE127" s="815"/>
      <c r="AF127" s="816" t="s">
        <v>447</v>
      </c>
      <c r="AG127" s="814"/>
      <c r="AH127" s="814"/>
      <c r="AI127" s="814"/>
      <c r="AJ127" s="815"/>
      <c r="AK127" s="816" t="s">
        <v>447</v>
      </c>
      <c r="AL127" s="814"/>
      <c r="AM127" s="814"/>
      <c r="AN127" s="814"/>
      <c r="AO127" s="815"/>
      <c r="AP127" s="784" t="s">
        <v>447</v>
      </c>
      <c r="AQ127" s="785"/>
      <c r="AR127" s="785"/>
      <c r="AS127" s="785"/>
      <c r="AT127" s="786"/>
      <c r="AU127" s="233"/>
      <c r="AV127" s="233"/>
      <c r="AW127" s="233"/>
      <c r="AX127" s="787" t="s">
        <v>457</v>
      </c>
      <c r="AY127" s="788"/>
      <c r="AZ127" s="788"/>
      <c r="BA127" s="788"/>
      <c r="BB127" s="788"/>
      <c r="BC127" s="788"/>
      <c r="BD127" s="788"/>
      <c r="BE127" s="789"/>
      <c r="BF127" s="790" t="s">
        <v>447</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458</v>
      </c>
      <c r="CQ127" s="782"/>
      <c r="CR127" s="782"/>
      <c r="CS127" s="782"/>
      <c r="CT127" s="782"/>
      <c r="CU127" s="782"/>
      <c r="CV127" s="782"/>
      <c r="CW127" s="782"/>
      <c r="CX127" s="782"/>
      <c r="CY127" s="782"/>
      <c r="CZ127" s="782"/>
      <c r="DA127" s="782"/>
      <c r="DB127" s="782"/>
      <c r="DC127" s="782"/>
      <c r="DD127" s="782"/>
      <c r="DE127" s="782"/>
      <c r="DF127" s="783"/>
      <c r="DG127" s="849">
        <v>27432</v>
      </c>
      <c r="DH127" s="850"/>
      <c r="DI127" s="850"/>
      <c r="DJ127" s="850"/>
      <c r="DK127" s="850"/>
      <c r="DL127" s="850">
        <v>23849</v>
      </c>
      <c r="DM127" s="850"/>
      <c r="DN127" s="850"/>
      <c r="DO127" s="850"/>
      <c r="DP127" s="850"/>
      <c r="DQ127" s="850">
        <v>19951</v>
      </c>
      <c r="DR127" s="850"/>
      <c r="DS127" s="850"/>
      <c r="DT127" s="850"/>
      <c r="DU127" s="850"/>
      <c r="DV127" s="851">
        <v>0.7</v>
      </c>
      <c r="DW127" s="851"/>
      <c r="DX127" s="851"/>
      <c r="DY127" s="851"/>
      <c r="DZ127" s="852"/>
    </row>
    <row r="128" spans="1:130" s="197" customFormat="1" ht="26.25" customHeight="1" x14ac:dyDescent="0.15">
      <c r="A128" s="825" t="s">
        <v>459</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460</v>
      </c>
      <c r="X128" s="827"/>
      <c r="Y128" s="827"/>
      <c r="Z128" s="828"/>
      <c r="AA128" s="753" t="s">
        <v>447</v>
      </c>
      <c r="AB128" s="754"/>
      <c r="AC128" s="754"/>
      <c r="AD128" s="754"/>
      <c r="AE128" s="755"/>
      <c r="AF128" s="756" t="s">
        <v>447</v>
      </c>
      <c r="AG128" s="754"/>
      <c r="AH128" s="754"/>
      <c r="AI128" s="754"/>
      <c r="AJ128" s="755"/>
      <c r="AK128" s="756" t="s">
        <v>447</v>
      </c>
      <c r="AL128" s="754"/>
      <c r="AM128" s="754"/>
      <c r="AN128" s="754"/>
      <c r="AO128" s="755"/>
      <c r="AP128" s="757"/>
      <c r="AQ128" s="758"/>
      <c r="AR128" s="758"/>
      <c r="AS128" s="758"/>
      <c r="AT128" s="759"/>
      <c r="AU128" s="235"/>
      <c r="AV128" s="235"/>
      <c r="AW128" s="235"/>
      <c r="AX128" s="802" t="s">
        <v>461</v>
      </c>
      <c r="AY128" s="798"/>
      <c r="AZ128" s="798"/>
      <c r="BA128" s="798"/>
      <c r="BB128" s="798"/>
      <c r="BC128" s="798"/>
      <c r="BD128" s="798"/>
      <c r="BE128" s="799"/>
      <c r="BF128" s="820" t="s">
        <v>447</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462</v>
      </c>
      <c r="X129" s="811"/>
      <c r="Y129" s="811"/>
      <c r="Z129" s="812"/>
      <c r="AA129" s="813">
        <v>3119184</v>
      </c>
      <c r="AB129" s="814"/>
      <c r="AC129" s="814"/>
      <c r="AD129" s="814"/>
      <c r="AE129" s="815"/>
      <c r="AF129" s="816">
        <v>3127159</v>
      </c>
      <c r="AG129" s="814"/>
      <c r="AH129" s="814"/>
      <c r="AI129" s="814"/>
      <c r="AJ129" s="815"/>
      <c r="AK129" s="816">
        <v>3248832</v>
      </c>
      <c r="AL129" s="814"/>
      <c r="AM129" s="814"/>
      <c r="AN129" s="814"/>
      <c r="AO129" s="815"/>
      <c r="AP129" s="817"/>
      <c r="AQ129" s="818"/>
      <c r="AR129" s="818"/>
      <c r="AS129" s="818"/>
      <c r="AT129" s="819"/>
      <c r="AU129" s="235"/>
      <c r="AV129" s="235"/>
      <c r="AW129" s="235"/>
      <c r="AX129" s="802" t="s">
        <v>463</v>
      </c>
      <c r="AY129" s="798"/>
      <c r="AZ129" s="798"/>
      <c r="BA129" s="798"/>
      <c r="BB129" s="798"/>
      <c r="BC129" s="798"/>
      <c r="BD129" s="798"/>
      <c r="BE129" s="799"/>
      <c r="BF129" s="803">
        <v>11.7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464</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465</v>
      </c>
      <c r="X130" s="811"/>
      <c r="Y130" s="811"/>
      <c r="Z130" s="812"/>
      <c r="AA130" s="813">
        <v>495455</v>
      </c>
      <c r="AB130" s="814"/>
      <c r="AC130" s="814"/>
      <c r="AD130" s="814"/>
      <c r="AE130" s="815"/>
      <c r="AF130" s="816">
        <v>532839</v>
      </c>
      <c r="AG130" s="814"/>
      <c r="AH130" s="814"/>
      <c r="AI130" s="814"/>
      <c r="AJ130" s="815"/>
      <c r="AK130" s="816">
        <v>527774</v>
      </c>
      <c r="AL130" s="814"/>
      <c r="AM130" s="814"/>
      <c r="AN130" s="814"/>
      <c r="AO130" s="815"/>
      <c r="AP130" s="817"/>
      <c r="AQ130" s="818"/>
      <c r="AR130" s="818"/>
      <c r="AS130" s="818"/>
      <c r="AT130" s="819"/>
      <c r="AU130" s="235"/>
      <c r="AV130" s="235"/>
      <c r="AW130" s="235"/>
      <c r="AX130" s="781" t="s">
        <v>466</v>
      </c>
      <c r="AY130" s="782"/>
      <c r="AZ130" s="782"/>
      <c r="BA130" s="782"/>
      <c r="BB130" s="782"/>
      <c r="BC130" s="782"/>
      <c r="BD130" s="782"/>
      <c r="BE130" s="783"/>
      <c r="BF130" s="735">
        <v>66.8</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467</v>
      </c>
      <c r="X131" s="744"/>
      <c r="Y131" s="744"/>
      <c r="Z131" s="745"/>
      <c r="AA131" s="746">
        <v>2623729</v>
      </c>
      <c r="AB131" s="747"/>
      <c r="AC131" s="747"/>
      <c r="AD131" s="747"/>
      <c r="AE131" s="748"/>
      <c r="AF131" s="749">
        <v>2594320</v>
      </c>
      <c r="AG131" s="747"/>
      <c r="AH131" s="747"/>
      <c r="AI131" s="747"/>
      <c r="AJ131" s="748"/>
      <c r="AK131" s="749">
        <v>2721058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468</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469</v>
      </c>
      <c r="W132" s="767"/>
      <c r="X132" s="767"/>
      <c r="Y132" s="767"/>
      <c r="Z132" s="768"/>
      <c r="AA132" s="769">
        <v>11.21049468</v>
      </c>
      <c r="AB132" s="770"/>
      <c r="AC132" s="770"/>
      <c r="AD132" s="770"/>
      <c r="AE132" s="771"/>
      <c r="AF132" s="772">
        <v>12.308658919999999</v>
      </c>
      <c r="AG132" s="770"/>
      <c r="AH132" s="770"/>
      <c r="AI132" s="770"/>
      <c r="AJ132" s="771"/>
      <c r="AK132" s="772">
        <v>11.84109269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470</v>
      </c>
      <c r="W133" s="776"/>
      <c r="X133" s="776"/>
      <c r="Y133" s="776"/>
      <c r="Z133" s="777"/>
      <c r="AA133" s="778">
        <v>11.2</v>
      </c>
      <c r="AB133" s="779"/>
      <c r="AC133" s="779"/>
      <c r="AD133" s="779"/>
      <c r="AE133" s="780"/>
      <c r="AF133" s="778">
        <v>11.6</v>
      </c>
      <c r="AG133" s="779"/>
      <c r="AH133" s="779"/>
      <c r="AI133" s="779"/>
      <c r="AJ133" s="780"/>
      <c r="AK133" s="778">
        <v>11.7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471</v>
      </c>
      <c r="B5" s="246"/>
      <c r="C5" s="246"/>
      <c r="D5" s="246"/>
      <c r="E5" s="246"/>
      <c r="F5" s="246"/>
      <c r="G5" s="246"/>
      <c r="H5" s="246"/>
      <c r="I5" s="246"/>
      <c r="J5" s="246"/>
      <c r="K5" s="246"/>
      <c r="L5" s="246"/>
      <c r="M5" s="246"/>
      <c r="N5" s="246"/>
      <c r="O5" s="247"/>
    </row>
    <row r="6" spans="1:16" x14ac:dyDescent="0.15">
      <c r="A6" s="248"/>
      <c r="B6" s="244"/>
      <c r="C6" s="244"/>
      <c r="D6" s="244"/>
      <c r="E6" s="244"/>
      <c r="F6" s="244"/>
      <c r="G6" s="249" t="s">
        <v>472</v>
      </c>
      <c r="H6" s="249"/>
      <c r="I6" s="249"/>
      <c r="J6" s="249"/>
      <c r="K6" s="244"/>
      <c r="L6" s="244"/>
      <c r="M6" s="244"/>
      <c r="N6" s="244"/>
    </row>
    <row r="7" spans="1:16" x14ac:dyDescent="0.15">
      <c r="A7" s="248"/>
      <c r="B7" s="244"/>
      <c r="C7" s="244"/>
      <c r="D7" s="244"/>
      <c r="E7" s="244"/>
      <c r="F7" s="244"/>
      <c r="G7" s="251"/>
      <c r="H7" s="252"/>
      <c r="I7" s="252"/>
      <c r="J7" s="253"/>
      <c r="K7" s="1149" t="s">
        <v>473</v>
      </c>
      <c r="L7" s="254"/>
      <c r="M7" s="255" t="s">
        <v>474</v>
      </c>
      <c r="N7" s="256"/>
    </row>
    <row r="8" spans="1:16" x14ac:dyDescent="0.15">
      <c r="A8" s="248"/>
      <c r="B8" s="244"/>
      <c r="C8" s="244"/>
      <c r="D8" s="244"/>
      <c r="E8" s="244"/>
      <c r="F8" s="244"/>
      <c r="G8" s="257"/>
      <c r="H8" s="258"/>
      <c r="I8" s="258"/>
      <c r="J8" s="259"/>
      <c r="K8" s="1150"/>
      <c r="L8" s="260" t="s">
        <v>475</v>
      </c>
      <c r="M8" s="261" t="s">
        <v>476</v>
      </c>
      <c r="N8" s="262" t="s">
        <v>477</v>
      </c>
    </row>
    <row r="9" spans="1:16" x14ac:dyDescent="0.15">
      <c r="A9" s="248"/>
      <c r="B9" s="244"/>
      <c r="C9" s="244"/>
      <c r="D9" s="244"/>
      <c r="E9" s="244"/>
      <c r="F9" s="244"/>
      <c r="G9" s="1163" t="s">
        <v>478</v>
      </c>
      <c r="H9" s="1164"/>
      <c r="I9" s="1164"/>
      <c r="J9" s="1165"/>
      <c r="K9" s="263">
        <v>1002383</v>
      </c>
      <c r="L9" s="264">
        <v>169809</v>
      </c>
      <c r="M9" s="265">
        <v>133600</v>
      </c>
      <c r="N9" s="266">
        <v>27.1</v>
      </c>
    </row>
    <row r="10" spans="1:16" x14ac:dyDescent="0.15">
      <c r="A10" s="248"/>
      <c r="B10" s="244"/>
      <c r="C10" s="244"/>
      <c r="D10" s="244"/>
      <c r="E10" s="244"/>
      <c r="F10" s="244"/>
      <c r="G10" s="1163" t="s">
        <v>479</v>
      </c>
      <c r="H10" s="1164"/>
      <c r="I10" s="1164"/>
      <c r="J10" s="1165"/>
      <c r="K10" s="267">
        <v>202928</v>
      </c>
      <c r="L10" s="268">
        <v>34377</v>
      </c>
      <c r="M10" s="269">
        <v>14806</v>
      </c>
      <c r="N10" s="270">
        <v>132.19999999999999</v>
      </c>
    </row>
    <row r="11" spans="1:16" ht="13.5" customHeight="1" x14ac:dyDescent="0.15">
      <c r="A11" s="248"/>
      <c r="B11" s="244"/>
      <c r="C11" s="244"/>
      <c r="D11" s="244"/>
      <c r="E11" s="244"/>
      <c r="F11" s="244"/>
      <c r="G11" s="1163" t="s">
        <v>480</v>
      </c>
      <c r="H11" s="1164"/>
      <c r="I11" s="1164"/>
      <c r="J11" s="1165"/>
      <c r="K11" s="267">
        <v>152901</v>
      </c>
      <c r="L11" s="268">
        <v>25902</v>
      </c>
      <c r="M11" s="269">
        <v>22006</v>
      </c>
      <c r="N11" s="270">
        <v>17.7</v>
      </c>
    </row>
    <row r="12" spans="1:16" ht="13.5" customHeight="1" x14ac:dyDescent="0.15">
      <c r="A12" s="248"/>
      <c r="B12" s="244"/>
      <c r="C12" s="244"/>
      <c r="D12" s="244"/>
      <c r="E12" s="244"/>
      <c r="F12" s="244"/>
      <c r="G12" s="1163" t="s">
        <v>481</v>
      </c>
      <c r="H12" s="1164"/>
      <c r="I12" s="1164"/>
      <c r="J12" s="1165"/>
      <c r="K12" s="267" t="s">
        <v>482</v>
      </c>
      <c r="L12" s="268" t="s">
        <v>482</v>
      </c>
      <c r="M12" s="269">
        <v>3064</v>
      </c>
      <c r="N12" s="270" t="s">
        <v>482</v>
      </c>
    </row>
    <row r="13" spans="1:16" ht="13.5" customHeight="1" x14ac:dyDescent="0.15">
      <c r="A13" s="248"/>
      <c r="B13" s="244"/>
      <c r="C13" s="244"/>
      <c r="D13" s="244"/>
      <c r="E13" s="244"/>
      <c r="F13" s="244"/>
      <c r="G13" s="1163" t="s">
        <v>483</v>
      </c>
      <c r="H13" s="1164"/>
      <c r="I13" s="1164"/>
      <c r="J13" s="1165"/>
      <c r="K13" s="267" t="s">
        <v>482</v>
      </c>
      <c r="L13" s="268" t="s">
        <v>482</v>
      </c>
      <c r="M13" s="269" t="s">
        <v>482</v>
      </c>
      <c r="N13" s="270" t="s">
        <v>482</v>
      </c>
    </row>
    <row r="14" spans="1:16" ht="13.5" customHeight="1" x14ac:dyDescent="0.15">
      <c r="A14" s="248"/>
      <c r="B14" s="244"/>
      <c r="C14" s="244"/>
      <c r="D14" s="244"/>
      <c r="E14" s="244"/>
      <c r="F14" s="244"/>
      <c r="G14" s="1163" t="s">
        <v>484</v>
      </c>
      <c r="H14" s="1164"/>
      <c r="I14" s="1164"/>
      <c r="J14" s="1165"/>
      <c r="K14" s="267">
        <v>71056</v>
      </c>
      <c r="L14" s="268">
        <v>12037</v>
      </c>
      <c r="M14" s="269">
        <v>5782</v>
      </c>
      <c r="N14" s="270">
        <v>108.2</v>
      </c>
    </row>
    <row r="15" spans="1:16" ht="13.5" customHeight="1" x14ac:dyDescent="0.15">
      <c r="A15" s="248"/>
      <c r="B15" s="244"/>
      <c r="C15" s="244"/>
      <c r="D15" s="244"/>
      <c r="E15" s="244"/>
      <c r="F15" s="244"/>
      <c r="G15" s="1163" t="s">
        <v>485</v>
      </c>
      <c r="H15" s="1164"/>
      <c r="I15" s="1164"/>
      <c r="J15" s="1165"/>
      <c r="K15" s="267" t="s">
        <v>482</v>
      </c>
      <c r="L15" s="268" t="s">
        <v>482</v>
      </c>
      <c r="M15" s="269">
        <v>3053</v>
      </c>
      <c r="N15" s="270" t="s">
        <v>482</v>
      </c>
    </row>
    <row r="16" spans="1:16" x14ac:dyDescent="0.15">
      <c r="A16" s="248"/>
      <c r="B16" s="244"/>
      <c r="C16" s="244"/>
      <c r="D16" s="244"/>
      <c r="E16" s="244"/>
      <c r="F16" s="244"/>
      <c r="G16" s="1166" t="s">
        <v>486</v>
      </c>
      <c r="H16" s="1167"/>
      <c r="I16" s="1167"/>
      <c r="J16" s="1168"/>
      <c r="K16" s="268">
        <v>-108693</v>
      </c>
      <c r="L16" s="268">
        <v>-18413</v>
      </c>
      <c r="M16" s="269">
        <v>-14525</v>
      </c>
      <c r="N16" s="270">
        <v>26.8</v>
      </c>
    </row>
    <row r="17" spans="1:16" x14ac:dyDescent="0.15">
      <c r="A17" s="248"/>
      <c r="B17" s="244"/>
      <c r="C17" s="244"/>
      <c r="D17" s="244"/>
      <c r="E17" s="244"/>
      <c r="F17" s="244"/>
      <c r="G17" s="1166" t="s">
        <v>167</v>
      </c>
      <c r="H17" s="1167"/>
      <c r="I17" s="1167"/>
      <c r="J17" s="1168"/>
      <c r="K17" s="268">
        <v>1320575</v>
      </c>
      <c r="L17" s="268">
        <v>223713</v>
      </c>
      <c r="M17" s="269">
        <v>167785</v>
      </c>
      <c r="N17" s="270">
        <v>33.299999999999997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487</v>
      </c>
      <c r="H19" s="244"/>
      <c r="I19" s="244"/>
      <c r="J19" s="244"/>
      <c r="K19" s="244"/>
      <c r="L19" s="244"/>
      <c r="M19" s="244"/>
      <c r="N19" s="244"/>
    </row>
    <row r="20" spans="1:16" x14ac:dyDescent="0.15">
      <c r="A20" s="248"/>
      <c r="B20" s="244"/>
      <c r="C20" s="244"/>
      <c r="D20" s="244"/>
      <c r="E20" s="244"/>
      <c r="F20" s="244"/>
      <c r="G20" s="272"/>
      <c r="H20" s="273"/>
      <c r="I20" s="273"/>
      <c r="J20" s="274"/>
      <c r="K20" s="275" t="s">
        <v>488</v>
      </c>
      <c r="L20" s="276" t="s">
        <v>489</v>
      </c>
      <c r="M20" s="277" t="s">
        <v>490</v>
      </c>
      <c r="N20" s="278"/>
    </row>
    <row r="21" spans="1:16" s="284" customFormat="1" x14ac:dyDescent="0.15">
      <c r="A21" s="279"/>
      <c r="B21" s="249"/>
      <c r="C21" s="249"/>
      <c r="D21" s="249"/>
      <c r="E21" s="249"/>
      <c r="F21" s="249"/>
      <c r="G21" s="1160" t="s">
        <v>491</v>
      </c>
      <c r="H21" s="1161"/>
      <c r="I21" s="1161"/>
      <c r="J21" s="1162"/>
      <c r="K21" s="280">
        <v>17.96</v>
      </c>
      <c r="L21" s="281">
        <v>15.11</v>
      </c>
      <c r="M21" s="282">
        <v>2.85</v>
      </c>
      <c r="N21" s="249"/>
      <c r="O21" s="283"/>
      <c r="P21" s="279"/>
    </row>
    <row r="22" spans="1:16" s="284" customFormat="1" x14ac:dyDescent="0.15">
      <c r="A22" s="279"/>
      <c r="B22" s="249"/>
      <c r="C22" s="249"/>
      <c r="D22" s="249"/>
      <c r="E22" s="249"/>
      <c r="F22" s="249"/>
      <c r="G22" s="1160" t="s">
        <v>492</v>
      </c>
      <c r="H22" s="1161"/>
      <c r="I22" s="1161"/>
      <c r="J22" s="1162"/>
      <c r="K22" s="285">
        <v>98</v>
      </c>
      <c r="L22" s="286">
        <v>96.1</v>
      </c>
      <c r="M22" s="287">
        <v>1.9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493</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495</v>
      </c>
      <c r="H29" s="249"/>
      <c r="I29" s="249"/>
      <c r="J29" s="249"/>
      <c r="K29" s="244"/>
      <c r="L29" s="244"/>
      <c r="M29" s="244"/>
      <c r="N29" s="244"/>
      <c r="O29" s="293"/>
    </row>
    <row r="30" spans="1:16" x14ac:dyDescent="0.15">
      <c r="A30" s="248"/>
      <c r="B30" s="244"/>
      <c r="C30" s="244"/>
      <c r="D30" s="244"/>
      <c r="E30" s="244"/>
      <c r="F30" s="244"/>
      <c r="G30" s="251"/>
      <c r="H30" s="252"/>
      <c r="I30" s="252"/>
      <c r="J30" s="253"/>
      <c r="K30" s="1149" t="s">
        <v>473</v>
      </c>
      <c r="L30" s="254"/>
      <c r="M30" s="255" t="s">
        <v>474</v>
      </c>
      <c r="N30" s="256"/>
    </row>
    <row r="31" spans="1:16" x14ac:dyDescent="0.15">
      <c r="A31" s="248"/>
      <c r="B31" s="244"/>
      <c r="C31" s="244"/>
      <c r="D31" s="244"/>
      <c r="E31" s="244"/>
      <c r="F31" s="244"/>
      <c r="G31" s="257"/>
      <c r="H31" s="258"/>
      <c r="I31" s="258"/>
      <c r="J31" s="259"/>
      <c r="K31" s="1150"/>
      <c r="L31" s="260" t="s">
        <v>475</v>
      </c>
      <c r="M31" s="261" t="s">
        <v>476</v>
      </c>
      <c r="N31" s="262" t="s">
        <v>477</v>
      </c>
    </row>
    <row r="32" spans="1:16" ht="27" customHeight="1" x14ac:dyDescent="0.15">
      <c r="A32" s="248"/>
      <c r="B32" s="244"/>
      <c r="C32" s="244"/>
      <c r="D32" s="244"/>
      <c r="E32" s="244"/>
      <c r="F32" s="244"/>
      <c r="G32" s="1151" t="s">
        <v>496</v>
      </c>
      <c r="H32" s="1152"/>
      <c r="I32" s="1152"/>
      <c r="J32" s="1153"/>
      <c r="K32" s="294">
        <v>707077</v>
      </c>
      <c r="L32" s="294">
        <v>119783</v>
      </c>
      <c r="M32" s="295">
        <v>102348</v>
      </c>
      <c r="N32" s="296">
        <v>17</v>
      </c>
    </row>
    <row r="33" spans="1:16" ht="13.5" customHeight="1" x14ac:dyDescent="0.15">
      <c r="A33" s="248"/>
      <c r="B33" s="244"/>
      <c r="C33" s="244"/>
      <c r="D33" s="244"/>
      <c r="E33" s="244"/>
      <c r="F33" s="244"/>
      <c r="G33" s="1151" t="s">
        <v>497</v>
      </c>
      <c r="H33" s="1152"/>
      <c r="I33" s="1152"/>
      <c r="J33" s="1153"/>
      <c r="K33" s="294" t="s">
        <v>482</v>
      </c>
      <c r="L33" s="294" t="s">
        <v>482</v>
      </c>
      <c r="M33" s="295" t="s">
        <v>482</v>
      </c>
      <c r="N33" s="296" t="s">
        <v>482</v>
      </c>
    </row>
    <row r="34" spans="1:16" ht="27" customHeight="1" x14ac:dyDescent="0.15">
      <c r="A34" s="248"/>
      <c r="B34" s="244"/>
      <c r="C34" s="244"/>
      <c r="D34" s="244"/>
      <c r="E34" s="244"/>
      <c r="F34" s="244"/>
      <c r="G34" s="1151" t="s">
        <v>498</v>
      </c>
      <c r="H34" s="1152"/>
      <c r="I34" s="1152"/>
      <c r="J34" s="1153"/>
      <c r="K34" s="294" t="s">
        <v>482</v>
      </c>
      <c r="L34" s="294" t="s">
        <v>482</v>
      </c>
      <c r="M34" s="295">
        <v>242</v>
      </c>
      <c r="N34" s="296" t="s">
        <v>482</v>
      </c>
    </row>
    <row r="35" spans="1:16" ht="27" customHeight="1" x14ac:dyDescent="0.15">
      <c r="A35" s="248"/>
      <c r="B35" s="244"/>
      <c r="C35" s="244"/>
      <c r="D35" s="244"/>
      <c r="E35" s="244"/>
      <c r="F35" s="244"/>
      <c r="G35" s="1151" t="s">
        <v>499</v>
      </c>
      <c r="H35" s="1152"/>
      <c r="I35" s="1152"/>
      <c r="J35" s="1153"/>
      <c r="K35" s="294">
        <v>45725</v>
      </c>
      <c r="L35" s="294">
        <v>7746</v>
      </c>
      <c r="M35" s="295">
        <v>23122</v>
      </c>
      <c r="N35" s="296">
        <v>-66.5</v>
      </c>
    </row>
    <row r="36" spans="1:16" ht="27" customHeight="1" x14ac:dyDescent="0.15">
      <c r="A36" s="248"/>
      <c r="B36" s="244"/>
      <c r="C36" s="244"/>
      <c r="D36" s="244"/>
      <c r="E36" s="244"/>
      <c r="F36" s="244"/>
      <c r="G36" s="1151" t="s">
        <v>500</v>
      </c>
      <c r="H36" s="1152"/>
      <c r="I36" s="1152"/>
      <c r="J36" s="1153"/>
      <c r="K36" s="294">
        <v>97159</v>
      </c>
      <c r="L36" s="294">
        <v>16459</v>
      </c>
      <c r="M36" s="295">
        <v>5214</v>
      </c>
      <c r="N36" s="296">
        <v>215.7</v>
      </c>
    </row>
    <row r="37" spans="1:16" ht="13.5" customHeight="1" x14ac:dyDescent="0.15">
      <c r="A37" s="248"/>
      <c r="B37" s="244"/>
      <c r="C37" s="244"/>
      <c r="D37" s="244"/>
      <c r="E37" s="244"/>
      <c r="F37" s="244"/>
      <c r="G37" s="1151" t="s">
        <v>501</v>
      </c>
      <c r="H37" s="1152"/>
      <c r="I37" s="1152"/>
      <c r="J37" s="1153"/>
      <c r="K37" s="294" t="s">
        <v>482</v>
      </c>
      <c r="L37" s="294" t="s">
        <v>482</v>
      </c>
      <c r="M37" s="295">
        <v>1563</v>
      </c>
      <c r="N37" s="296" t="s">
        <v>482</v>
      </c>
    </row>
    <row r="38" spans="1:16" ht="27" customHeight="1" x14ac:dyDescent="0.15">
      <c r="A38" s="248"/>
      <c r="B38" s="244"/>
      <c r="C38" s="244"/>
      <c r="D38" s="244"/>
      <c r="E38" s="244"/>
      <c r="F38" s="244"/>
      <c r="G38" s="1154" t="s">
        <v>502</v>
      </c>
      <c r="H38" s="1155"/>
      <c r="I38" s="1155"/>
      <c r="J38" s="1156"/>
      <c r="K38" s="297">
        <v>16</v>
      </c>
      <c r="L38" s="297">
        <v>3</v>
      </c>
      <c r="M38" s="298">
        <v>19</v>
      </c>
      <c r="N38" s="299">
        <v>-84.2</v>
      </c>
      <c r="O38" s="293"/>
    </row>
    <row r="39" spans="1:16" x14ac:dyDescent="0.15">
      <c r="A39" s="248"/>
      <c r="B39" s="244"/>
      <c r="C39" s="244"/>
      <c r="D39" s="244"/>
      <c r="E39" s="244"/>
      <c r="F39" s="244"/>
      <c r="G39" s="1154" t="s">
        <v>503</v>
      </c>
      <c r="H39" s="1155"/>
      <c r="I39" s="1155"/>
      <c r="J39" s="1156"/>
      <c r="K39" s="300" t="s">
        <v>482</v>
      </c>
      <c r="L39" s="300" t="s">
        <v>482</v>
      </c>
      <c r="M39" s="301">
        <v>-4672</v>
      </c>
      <c r="N39" s="302" t="s">
        <v>482</v>
      </c>
      <c r="O39" s="293"/>
    </row>
    <row r="40" spans="1:16" ht="27" customHeight="1" x14ac:dyDescent="0.15">
      <c r="A40" s="248"/>
      <c r="B40" s="244"/>
      <c r="C40" s="244"/>
      <c r="D40" s="244"/>
      <c r="E40" s="244"/>
      <c r="F40" s="244"/>
      <c r="G40" s="1151" t="s">
        <v>504</v>
      </c>
      <c r="H40" s="1152"/>
      <c r="I40" s="1152"/>
      <c r="J40" s="1153"/>
      <c r="K40" s="300">
        <v>-527774</v>
      </c>
      <c r="L40" s="300">
        <v>-89408</v>
      </c>
      <c r="M40" s="301">
        <v>-92903</v>
      </c>
      <c r="N40" s="302">
        <v>-3.8</v>
      </c>
      <c r="O40" s="293"/>
    </row>
    <row r="41" spans="1:16" x14ac:dyDescent="0.15">
      <c r="A41" s="248"/>
      <c r="B41" s="244"/>
      <c r="C41" s="244"/>
      <c r="D41" s="244"/>
      <c r="E41" s="244"/>
      <c r="F41" s="244"/>
      <c r="G41" s="1157" t="s">
        <v>278</v>
      </c>
      <c r="H41" s="1158"/>
      <c r="I41" s="1158"/>
      <c r="J41" s="1159"/>
      <c r="K41" s="294">
        <v>322203</v>
      </c>
      <c r="L41" s="300">
        <v>54583</v>
      </c>
      <c r="M41" s="301">
        <v>34934</v>
      </c>
      <c r="N41" s="302">
        <v>56.2</v>
      </c>
      <c r="O41" s="293"/>
    </row>
    <row r="42" spans="1:16" x14ac:dyDescent="0.15">
      <c r="A42" s="248"/>
      <c r="B42" s="244"/>
      <c r="C42" s="244"/>
      <c r="D42" s="244"/>
      <c r="E42" s="244"/>
      <c r="F42" s="244"/>
      <c r="G42" s="303" t="s">
        <v>505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507</v>
      </c>
      <c r="H48" s="308"/>
      <c r="I48" s="308"/>
      <c r="J48" s="308"/>
      <c r="K48" s="308"/>
      <c r="L48" s="308"/>
      <c r="M48" s="309"/>
      <c r="N48" s="308"/>
    </row>
    <row r="49" spans="1:14" ht="13.5" customHeight="1" x14ac:dyDescent="0.15">
      <c r="A49" s="248"/>
      <c r="B49" s="244"/>
      <c r="C49" s="244"/>
      <c r="D49" s="244"/>
      <c r="E49" s="244"/>
      <c r="F49" s="244"/>
      <c r="G49" s="310"/>
      <c r="H49" s="311"/>
      <c r="I49" s="1144" t="s">
        <v>473</v>
      </c>
      <c r="J49" s="1146" t="s">
        <v>508</v>
      </c>
      <c r="K49" s="1147"/>
      <c r="L49" s="1147"/>
      <c r="M49" s="1147"/>
      <c r="N49" s="1148"/>
    </row>
    <row r="50" spans="1:14" x14ac:dyDescent="0.15">
      <c r="A50" s="248"/>
      <c r="B50" s="244"/>
      <c r="C50" s="244"/>
      <c r="D50" s="244"/>
      <c r="E50" s="244"/>
      <c r="F50" s="244"/>
      <c r="G50" s="312"/>
      <c r="H50" s="313"/>
      <c r="I50" s="1145"/>
      <c r="J50" s="314" t="s">
        <v>509</v>
      </c>
      <c r="K50" s="315" t="s">
        <v>510</v>
      </c>
      <c r="L50" s="316" t="s">
        <v>511</v>
      </c>
      <c r="M50" s="317" t="s">
        <v>512</v>
      </c>
      <c r="N50" s="318" t="s">
        <v>513</v>
      </c>
    </row>
    <row r="51" spans="1:14" x14ac:dyDescent="0.15">
      <c r="A51" s="248"/>
      <c r="B51" s="244"/>
      <c r="C51" s="244"/>
      <c r="D51" s="244"/>
      <c r="E51" s="244"/>
      <c r="F51" s="244"/>
      <c r="G51" s="310" t="s">
        <v>514</v>
      </c>
      <c r="H51" s="311"/>
      <c r="I51" s="319">
        <v>1155100</v>
      </c>
      <c r="J51" s="320">
        <v>185707</v>
      </c>
      <c r="K51" s="321">
        <v>-43.6</v>
      </c>
      <c r="L51" s="322">
        <v>146140</v>
      </c>
      <c r="M51" s="323">
        <v>-24.1</v>
      </c>
      <c r="N51" s="324">
        <v>-19.5</v>
      </c>
    </row>
    <row r="52" spans="1:14" x14ac:dyDescent="0.15">
      <c r="A52" s="248"/>
      <c r="B52" s="244"/>
      <c r="C52" s="244"/>
      <c r="D52" s="244"/>
      <c r="E52" s="244"/>
      <c r="F52" s="244"/>
      <c r="G52" s="325"/>
      <c r="H52" s="326" t="s">
        <v>515</v>
      </c>
      <c r="I52" s="327">
        <v>423870</v>
      </c>
      <c r="J52" s="328">
        <v>68146</v>
      </c>
      <c r="K52" s="329">
        <v>80.5</v>
      </c>
      <c r="L52" s="330">
        <v>75451</v>
      </c>
      <c r="M52" s="331">
        <v>-8.1999999999999993</v>
      </c>
      <c r="N52" s="332">
        <v>88.7</v>
      </c>
    </row>
    <row r="53" spans="1:14" x14ac:dyDescent="0.15">
      <c r="A53" s="248"/>
      <c r="B53" s="244"/>
      <c r="C53" s="244"/>
      <c r="D53" s="244"/>
      <c r="E53" s="244"/>
      <c r="F53" s="244"/>
      <c r="G53" s="310" t="s">
        <v>516</v>
      </c>
      <c r="H53" s="311"/>
      <c r="I53" s="319">
        <v>826777</v>
      </c>
      <c r="J53" s="320">
        <v>135894</v>
      </c>
      <c r="K53" s="321">
        <v>-26.8</v>
      </c>
      <c r="L53" s="322">
        <v>146641</v>
      </c>
      <c r="M53" s="323">
        <v>0.3</v>
      </c>
      <c r="N53" s="324">
        <v>-27.1</v>
      </c>
    </row>
    <row r="54" spans="1:14" x14ac:dyDescent="0.15">
      <c r="A54" s="248"/>
      <c r="B54" s="244"/>
      <c r="C54" s="244"/>
      <c r="D54" s="244"/>
      <c r="E54" s="244"/>
      <c r="F54" s="244"/>
      <c r="G54" s="325"/>
      <c r="H54" s="326" t="s">
        <v>515</v>
      </c>
      <c r="I54" s="327">
        <v>473989</v>
      </c>
      <c r="J54" s="328">
        <v>77907</v>
      </c>
      <c r="K54" s="329">
        <v>14.3</v>
      </c>
      <c r="L54" s="330">
        <v>68142</v>
      </c>
      <c r="M54" s="331">
        <v>-9.6999999999999993</v>
      </c>
      <c r="N54" s="332">
        <v>24</v>
      </c>
    </row>
    <row r="55" spans="1:14" x14ac:dyDescent="0.15">
      <c r="A55" s="248"/>
      <c r="B55" s="244"/>
      <c r="C55" s="244"/>
      <c r="D55" s="244"/>
      <c r="E55" s="244"/>
      <c r="F55" s="244"/>
      <c r="G55" s="310" t="s">
        <v>517</v>
      </c>
      <c r="H55" s="311"/>
      <c r="I55" s="319">
        <v>1631249</v>
      </c>
      <c r="J55" s="320">
        <v>269583</v>
      </c>
      <c r="K55" s="321">
        <v>98.4</v>
      </c>
      <c r="L55" s="322">
        <v>174587</v>
      </c>
      <c r="M55" s="323">
        <v>19.100000000000001</v>
      </c>
      <c r="N55" s="324">
        <v>79.3</v>
      </c>
    </row>
    <row r="56" spans="1:14" x14ac:dyDescent="0.15">
      <c r="A56" s="248"/>
      <c r="B56" s="244"/>
      <c r="C56" s="244"/>
      <c r="D56" s="244"/>
      <c r="E56" s="244"/>
      <c r="F56" s="244"/>
      <c r="G56" s="325"/>
      <c r="H56" s="326" t="s">
        <v>515</v>
      </c>
      <c r="I56" s="327">
        <v>648807</v>
      </c>
      <c r="J56" s="328">
        <v>107223</v>
      </c>
      <c r="K56" s="329">
        <v>37.6</v>
      </c>
      <c r="L56" s="330">
        <v>79695</v>
      </c>
      <c r="M56" s="331">
        <v>17</v>
      </c>
      <c r="N56" s="332">
        <v>20.6</v>
      </c>
    </row>
    <row r="57" spans="1:14" x14ac:dyDescent="0.15">
      <c r="A57" s="248"/>
      <c r="B57" s="244"/>
      <c r="C57" s="244"/>
      <c r="D57" s="244"/>
      <c r="E57" s="244"/>
      <c r="F57" s="244"/>
      <c r="G57" s="310" t="s">
        <v>518</v>
      </c>
      <c r="H57" s="311"/>
      <c r="I57" s="319">
        <v>1457883</v>
      </c>
      <c r="J57" s="320">
        <v>243875</v>
      </c>
      <c r="K57" s="321">
        <v>-9.5</v>
      </c>
      <c r="L57" s="322">
        <v>175675</v>
      </c>
      <c r="M57" s="323">
        <v>0.6</v>
      </c>
      <c r="N57" s="324">
        <v>-10.1</v>
      </c>
    </row>
    <row r="58" spans="1:14" x14ac:dyDescent="0.15">
      <c r="A58" s="248"/>
      <c r="B58" s="244"/>
      <c r="C58" s="244"/>
      <c r="D58" s="244"/>
      <c r="E58" s="244"/>
      <c r="F58" s="244"/>
      <c r="G58" s="325"/>
      <c r="H58" s="326" t="s">
        <v>515</v>
      </c>
      <c r="I58" s="327">
        <v>567646</v>
      </c>
      <c r="J58" s="328">
        <v>94956</v>
      </c>
      <c r="K58" s="329">
        <v>-11.4</v>
      </c>
      <c r="L58" s="330">
        <v>87698</v>
      </c>
      <c r="M58" s="331">
        <v>10</v>
      </c>
      <c r="N58" s="332">
        <v>-21.4</v>
      </c>
    </row>
    <row r="59" spans="1:14" x14ac:dyDescent="0.15">
      <c r="A59" s="248"/>
      <c r="B59" s="244"/>
      <c r="C59" s="244"/>
      <c r="D59" s="244"/>
      <c r="E59" s="244"/>
      <c r="F59" s="244"/>
      <c r="G59" s="310" t="s">
        <v>519</v>
      </c>
      <c r="H59" s="311"/>
      <c r="I59" s="319">
        <v>570815</v>
      </c>
      <c r="J59" s="320">
        <v>96699</v>
      </c>
      <c r="K59" s="321">
        <v>-60.3</v>
      </c>
      <c r="L59" s="322">
        <v>162193</v>
      </c>
      <c r="M59" s="323">
        <v>-7.7</v>
      </c>
      <c r="N59" s="324">
        <v>-52.6</v>
      </c>
    </row>
    <row r="60" spans="1:14" x14ac:dyDescent="0.15">
      <c r="A60" s="248"/>
      <c r="B60" s="244"/>
      <c r="C60" s="244"/>
      <c r="D60" s="244"/>
      <c r="E60" s="244"/>
      <c r="F60" s="244"/>
      <c r="G60" s="325"/>
      <c r="H60" s="326" t="s">
        <v>515</v>
      </c>
      <c r="I60" s="333">
        <v>337222</v>
      </c>
      <c r="J60" s="328">
        <v>57127</v>
      </c>
      <c r="K60" s="329">
        <v>-39.799999999999997</v>
      </c>
      <c r="L60" s="330">
        <v>79985</v>
      </c>
      <c r="M60" s="331">
        <v>-8.8000000000000007</v>
      </c>
      <c r="N60" s="332">
        <v>-31</v>
      </c>
    </row>
    <row r="61" spans="1:14" x14ac:dyDescent="0.15">
      <c r="A61" s="248"/>
      <c r="B61" s="244"/>
      <c r="C61" s="244"/>
      <c r="D61" s="244"/>
      <c r="E61" s="244"/>
      <c r="F61" s="244"/>
      <c r="G61" s="310" t="s">
        <v>520</v>
      </c>
      <c r="H61" s="334"/>
      <c r="I61" s="335">
        <v>1128365</v>
      </c>
      <c r="J61" s="336">
        <v>186352</v>
      </c>
      <c r="K61" s="337">
        <v>-8.4</v>
      </c>
      <c r="L61" s="338">
        <v>161047</v>
      </c>
      <c r="M61" s="339">
        <v>-2.4</v>
      </c>
      <c r="N61" s="324">
        <v>-6</v>
      </c>
    </row>
    <row r="62" spans="1:14" x14ac:dyDescent="0.15">
      <c r="A62" s="248"/>
      <c r="B62" s="244"/>
      <c r="C62" s="244"/>
      <c r="D62" s="244"/>
      <c r="E62" s="244"/>
      <c r="F62" s="244"/>
      <c r="G62" s="325"/>
      <c r="H62" s="326" t="s">
        <v>515</v>
      </c>
      <c r="I62" s="327">
        <v>490307</v>
      </c>
      <c r="J62" s="328">
        <v>81072</v>
      </c>
      <c r="K62" s="329">
        <v>16.2</v>
      </c>
      <c r="L62" s="330">
        <v>78194</v>
      </c>
      <c r="M62" s="331">
        <v>0.1</v>
      </c>
      <c r="N62" s="332">
        <v>16.100000000000001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69" t="s">
        <v>3</v>
      </c>
      <c r="D47" s="1169"/>
      <c r="E47" s="1170"/>
      <c r="F47" s="11">
        <v>32.86</v>
      </c>
      <c r="G47" s="12">
        <v>30.7</v>
      </c>
      <c r="H47" s="12">
        <v>30.22</v>
      </c>
      <c r="I47" s="12">
        <v>26.73</v>
      </c>
      <c r="J47" s="13">
        <v>25.69</v>
      </c>
    </row>
    <row r="48" spans="2:10" ht="57.75" customHeight="1" x14ac:dyDescent="0.15">
      <c r="B48" s="14"/>
      <c r="C48" s="1171" t="s">
        <v>4</v>
      </c>
      <c r="D48" s="1171"/>
      <c r="E48" s="1172"/>
      <c r="F48" s="15">
        <v>1.39</v>
      </c>
      <c r="G48" s="16">
        <v>1.5</v>
      </c>
      <c r="H48" s="16">
        <v>1.27</v>
      </c>
      <c r="I48" s="16">
        <v>1.49</v>
      </c>
      <c r="J48" s="17">
        <v>1.37</v>
      </c>
    </row>
    <row r="49" spans="2:10" ht="57.75" customHeight="1" thickBot="1" x14ac:dyDescent="0.2">
      <c r="B49" s="18"/>
      <c r="C49" s="1173" t="s">
        <v>5</v>
      </c>
      <c r="D49" s="1173"/>
      <c r="E49" s="1174"/>
      <c r="F49" s="19" t="s">
        <v>527</v>
      </c>
      <c r="G49" s="20" t="s">
        <v>528</v>
      </c>
      <c r="H49" s="20" t="s">
        <v>529</v>
      </c>
      <c r="I49" s="20" t="s">
        <v>530</v>
      </c>
      <c r="J49" s="21" t="s">
        <v>531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014soumu</cp:lastModifiedBy>
  <cp:lastPrinted>2017-03-13T02:22:24Z</cp:lastPrinted>
  <dcterms:created xsi:type="dcterms:W3CDTF">2017-02-15T23:37:53Z</dcterms:created>
  <dcterms:modified xsi:type="dcterms:W3CDTF">2017-05-17T11:40:28Z</dcterms:modified>
</cp:coreProperties>
</file>