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A02財政係\A0203決算\01_財政状況関係\10_財政状況資料集\R03\20220225_ 【照会：３月４日(金)〆切】令和２年度財政状況資料集の作成及び内容確認について\市町村課回答\"/>
    </mc:Choice>
  </mc:AlternateContent>
  <bookViews>
    <workbookView xWindow="0" yWindow="0" windowWidth="15360" windowHeight="7635" tabRatio="83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<sst xmlns="http://schemas.openxmlformats.org/spreadsheetml/2006/main" count="1118" uniqueCount="594">
  <si>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</si>
  <si>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</si>
  <si>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</si>
  <si>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</si>
  <si>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</si>
  <si>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</si>
  <si>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</si>
  <si>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</si>
  <si>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</si>
  <si>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</si>
  <si>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</si>
  <si>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</si>
  <si>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</si>
  <si>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</si>
  <si>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</si>
  <si>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</si>
  <si>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</si>
  <si>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</si>
  <si>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</si>
  <si>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</si>
  <si>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</si>
  <si>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</si>
  <si>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</si>
  <si>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</si>
  <si>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</si>
  <si>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</si>
  <si>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</si>
  <si>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</si>
  <si>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</si>
  <si>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</si>
  <si>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</si>
  <si>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</si>
  <si>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</si>
  <si>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</si>
  <si>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</si>
  <si>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</si>
  <si>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</si>
  <si>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</si>
  <si>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</si>
  <si>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</si>
  <si>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</si>
  <si>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</si>
  <si>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</si>
  <si>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</si>
  <si>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</si>
  <si>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</si>
  <si>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</si>
  <si>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</si>
  <si>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</si>
  <si>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</si>
  <si>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</si>
  <si>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</si>
  <si>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</si>
  <si>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</si>
  <si>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</si>
  <si>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</si>
  <si>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</si>
  <si>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</si>
  <si>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</si>
  <si>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</si>
  <si>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</si>
  <si>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</si>
  <si>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</si>
  <si>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</si>
  <si>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</si>
  <si>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</si>
  <si>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</si>
  <si>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</si>
  <si>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</si>
  <si>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</si>
  <si>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</si>
  <si>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</si>
  <si>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</si>
  <si>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</si>
  <si>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</si>
  <si>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</si>
  <si>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</si>
  <si>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</si>
  <si>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</si>
  <si>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</si>
  <si>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</si>
  <si>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</si>
  <si>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</si>
  <si>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</si>
  <si>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</si>
  <si>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</si>
  <si>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</si>
  <si>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</si>
  <si>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</si>
  <si>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</si>
  <si>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</si>
  <si>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</si>
  <si>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</si>
  <si>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</si>
  <si>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</si>
  <si>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</si>
  <si>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</si>
  <si>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南種子町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</si>
  <si>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</si>
  <si>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</si>
  <si>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</si>
  <si>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</si>
  <si>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</si>
  <si>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</si>
  <si>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</si>
  <si>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</si>
  <si>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</si>
  <si>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</si>
  <si>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</si>
  <si>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</si>
  <si>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</si>
  <si>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</si>
  <si>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</si>
  <si>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</si>
  <si>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</si>
  <si>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</si>
  <si>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</si>
  <si>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</si>
  <si>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</si>
  <si>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</si>
  <si>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</si>
  <si>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</si>
  <si>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</si>
  <si>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</si>
  <si>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</si>
  <si>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</si>
  <si>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</si>
  <si>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</si>
  <si>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</si>
  <si>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</si>
  <si>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</si>
  <si>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</si>
  <si>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</si>
  <si>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</si>
  <si>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</si>
  <si>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</si>
  <si>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</si>
  <si>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</si>
  <si>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</si>
  <si>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</si>
  <si>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</si>
  <si>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</si>
  <si>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</si>
  <si>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</si>
  <si>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</si>
  <si>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</si>
  <si>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</si>
  <si>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</si>
  <si>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</si>
  <si>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</si>
  <si>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</si>
  <si>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</si>
  <si>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</si>
  <si>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</si>
  <si>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</si>
  <si>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</si>
  <si>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</si>
  <si>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</si>
  <si>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</si>
  <si>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</si>
  <si>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</si>
  <si>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</si>
  <si>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</si>
  <si>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</si>
  <si>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</si>
  <si>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</si>
  <si>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</si>
  <si>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</si>
  <si>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</si>
  <si>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</si>
  <si>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</si>
  <si>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</si>
  <si>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</si>
  <si>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</si>
  <si>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</si>
  <si>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</si>
  <si>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</si>
  <si>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</si>
  <si>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</si>
  <si>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</si>
  <si>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</si>
  <si>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</si>
  <si>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</si>
  <si>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</si>
  <si>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</si>
  <si>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</si>
  <si>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</si>
  <si>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</si>
  <si>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</si>
  <si>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</si>
  <si>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</si>
  <si>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</si>
  <si>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</si>
  <si>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</si>
  <si>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</si>
  <si>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</si>
  <si>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</si>
  <si>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</si>
  <si>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</si>
  <si>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</si>
  <si>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</si>
  <si>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</si>
  <si>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</si>
  <si>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</si>
  <si>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</si>
  <si>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</si>
  <si>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</si>
  <si>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</si>
  <si>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</si>
  <si>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</si>
  <si>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</si>
  <si>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</si>
  <si>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鹿児島県南種子町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</si>
  <si>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</si>
  <si>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</si>
  <si>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</si>
  <si>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</si>
  <si>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</si>
  <si>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</si>
  <si>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</si>
  <si>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</si>
  <si>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</si>
  <si>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</si>
  <si>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</si>
  <si>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</si>
  <si>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</si>
  <si>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</si>
  <si>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</si>
  <si>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</si>
  <si>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</si>
  <si>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</si>
  <si>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</si>
  <si>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</si>
  <si>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</si>
  <si>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</si>
  <si>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</si>
  <si>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</si>
  <si>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</si>
  <si>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</si>
  <si>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</si>
  <si>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</si>
  <si>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</si>
  <si>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</si>
  <si>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</si>
  <si>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</si>
  <si>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</si>
  <si>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</si>
  <si>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</si>
  <si>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</si>
  <si>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</si>
  <si>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</si>
  <si>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</si>
  <si>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</si>
  <si>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</si>
  <si>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</si>
  <si>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</si>
  <si>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</si>
  <si>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</si>
  <si>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</si>
  <si>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</si>
  <si>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</si>
  <si>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</si>
  <si>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</si>
  <si>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</si>
  <si>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</si>
  <si>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</si>
  <si>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</si>
  <si>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</si>
  <si>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</si>
  <si>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</si>
  <si>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</si>
  <si>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</si>
  <si>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</si>
  <si>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</si>
  <si>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</si>
  <si>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</si>
  <si>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</si>
  <si>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</si>
  <si>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</si>
  <si>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</si>
  <si>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</si>
  <si>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</si>
  <si>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</si>
  <si>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</si>
  <si>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</si>
  <si>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</si>
  <si>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</si>
  <si>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</si>
  <si>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</si>
  <si>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</si>
  <si>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</si>
  <si>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</si>
  <si>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</si>
  <si>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</si>
  <si>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</si>
  <si>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</si>
  <si>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</si>
  <si>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</si>
  <si>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</si>
  <si>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</si>
  <si>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</si>
  <si>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</si>
  <si>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</si>
  <si>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</si>
  <si>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</si>
  <si>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</si>
  <si>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</si>
  <si>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</si>
  <si>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</si>
  <si>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</si>
  <si>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</si>
  <si>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</si>
  <si>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</si>
  <si>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</si>
  <si>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</si>
  <si>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</si>
  <si>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</si>
  <si>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</si>
  <si>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</si>
  <si>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</si>
  <si>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</si>
  <si>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</si>
  <si>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</si>
  <si>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</si>
  <si>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</si>
  <si>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</si>
  <si>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</si>
  <si>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</si>
  <si>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</si>
  <si>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</si>
  <si>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</si>
  <si>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</si>
  <si>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</si>
  <si>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</si>
  <si>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</si>
  <si>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</si>
  <si>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</si>
  <si>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</si>
  <si>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</si>
  <si>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</si>
  <si>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</si>
  <si>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</si>
  <si>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</si>
  <si>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</si>
  <si>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</si>
  <si>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</si>
  <si>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</si>
  <si>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</si>
  <si>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</si>
  <si>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</si>
  <si>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</si>
  <si>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</si>
  <si>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</si>
  <si>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</si>
  <si>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</si>
  <si>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</si>
  <si>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</si>
  <si>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</si>
  <si>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</si>
  <si>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</si>
  <si>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</si>
  <si>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</si>
  <si>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</si>
  <si>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</si>
  <si>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</si>
  <si>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</si>
  <si>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</si>
  <si>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</si>
  <si>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鹿児島県南種子町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</si>
  <si>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</si>
  <si>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</si>
  <si>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</si>
  <si>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</si>
  <si>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</si>
  <si>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</si>
  <si>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</si>
  <si>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</si>
  <si>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</si>
  <si>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</si>
  <si>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</si>
  <si>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</si>
  <si>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</si>
  <si>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</si>
  <si>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</si>
  <si>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</si>
  <si>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</si>
  <si>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</si>
  <si>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</si>
  <si>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</si>
  <si>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</si>
  <si>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</si>
  <si>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</si>
  <si>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</si>
  <si>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</si>
  <si>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</si>
  <si>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</si>
  <si>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</si>
  <si>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</si>
  <si>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</si>
  <si>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</si>
  <si>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</si>
  <si>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</si>
  <si>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</si>
  <si>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</si>
  <si>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</si>
  <si>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後期高齢者医療保険特別会計</t>
    <phoneticPr fontId="5"/>
  </si>
  <si>
    <t>南種子町水道事業会計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</si>
  <si>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</si>
  <si>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</si>
  <si>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</si>
  <si>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</si>
  <si>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</si>
  <si>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</si>
  <si>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</si>
  <si>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</si>
  <si>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</si>
  <si>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</si>
  <si>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</si>
  <si>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</si>
  <si>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</si>
  <si>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</si>
  <si>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</si>
  <si>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</si>
  <si>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</si>
  <si>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</si>
  <si>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</si>
  <si>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</si>
  <si>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</si>
  <si>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</si>
  <si>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</si>
  <si>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</si>
  <si>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</si>
  <si>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</si>
  <si>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</si>
  <si>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</si>
  <si>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</si>
  <si>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</si>
  <si>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</si>
  <si>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</si>
  <si>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</si>
  <si>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</si>
  <si>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</si>
  <si>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</si>
  <si>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</si>
  <si>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</si>
  <si>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</si>
  <si>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</si>
  <si>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</si>
  <si>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</si>
  <si>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</si>
  <si>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</si>
  <si>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</si>
  <si>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</si>
  <si>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</si>
  <si>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</si>
  <si>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</si>
  <si>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</si>
  <si>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</si>
  <si>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</si>
  <si>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</si>
  <si>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</si>
  <si>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</si>
  <si>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</si>
  <si>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</si>
  <si>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</si>
  <si>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</si>
  <si>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南種子町水道事業会計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</si>
  <si>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</si>
  <si>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</si>
  <si>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</si>
  <si>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</si>
  <si>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後期高齢者医療保険特別会計</t>
    <phoneticPr fontId="5"/>
  </si>
  <si>
    <t>(Ｆ)</t>
    <phoneticPr fontId="5"/>
  </si>
  <si>
    <t>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</si>
  <si>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</si>
  <si>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</si>
  <si>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</si>
  <si>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</si>
  <si>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</si>
  <si>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</si>
  <si>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</si>
  <si>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</si>
  <si>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</si>
  <si>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</si>
  <si>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</si>
  <si>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</si>
  <si>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</si>
  <si>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</si>
  <si>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</si>
  <si>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</si>
  <si>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</si>
  <si>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</si>
  <si>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</si>
  <si>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</si>
  <si>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</si>
  <si>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</si>
  <si>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</si>
  <si>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</si>
  <si>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</si>
  <si>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</si>
  <si>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</si>
  <si>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</si>
  <si>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</si>
  <si>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</si>
  <si>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</si>
  <si>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</si>
  <si>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</si>
  <si>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</si>
  <si>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</si>
  <si>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</si>
  <si>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</si>
  <si>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</si>
  <si>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</si>
  <si>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</si>
  <si>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</si>
  <si>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</si>
  <si>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</si>
  <si>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</si>
  <si>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</si>
  <si>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</si>
  <si>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</si>
  <si>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</si>
  <si>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</si>
  <si>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</si>
  <si>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</si>
  <si>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</si>
  <si>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</si>
  <si>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</si>
  <si>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</si>
  <si>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</si>
  <si>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</si>
  <si>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</si>
  <si>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</si>
  <si>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</si>
  <si>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</si>
  <si>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</si>
  <si>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</si>
  <si>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</si>
  <si>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</si>
  <si>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</si>
  <si>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</si>
  <si>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</si>
  <si>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</si>
  <si>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</si>
  <si>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</si>
  <si>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</si>
  <si>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</si>
  <si>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</si>
  <si>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</si>
  <si>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</si>
  <si>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</si>
  <si>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</si>
  <si>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</si>
  <si>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</si>
  <si>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</si>
  <si>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</si>
  <si>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</si>
  <si>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</si>
  <si>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6.59</t>
  </si>
  <si>
    <t>▲ 2.21</t>
  </si>
  <si>
    <t>一般会計</t>
  </si>
  <si>
    <t>南種子町水道事業会計</t>
  </si>
  <si>
    <t>国民健康保険事業勘定特別会計</t>
  </si>
  <si>
    <t>後期高齢者医療保険特別会計</t>
  </si>
  <si>
    <t>介護保険特別会計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</si>
  <si>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</si>
  <si>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</si>
  <si>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</si>
  <si>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</si>
  <si>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</si>
  <si>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</si>
  <si>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</si>
  <si>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</si>
  <si>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</si>
  <si>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</si>
  <si>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中南衛生管理組合</t>
    <rPh sb="0" eb="1">
      <t>チュウ</t>
    </rPh>
    <rPh sb="1" eb="2">
      <t>ナン</t>
    </rPh>
    <rPh sb="2" eb="4">
      <t>エイセイ</t>
    </rPh>
    <rPh sb="4" eb="6">
      <t>カンリ</t>
    </rPh>
    <rPh sb="6" eb="8">
      <t>クミアイ</t>
    </rPh>
    <phoneticPr fontId="2"/>
  </si>
  <si>
    <t>熊毛地区消防組合</t>
    <rPh sb="0" eb="2">
      <t>クマゲ</t>
    </rPh>
    <rPh sb="2" eb="4">
      <t>チク</t>
    </rPh>
    <rPh sb="4" eb="6">
      <t>ショウボウ</t>
    </rPh>
    <rPh sb="6" eb="8">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</si>
  <si>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</si>
  <si>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20">
      <t>トッカイ</t>
    </rPh>
    <phoneticPr fontId="2"/>
  </si>
  <si>
    <t>公立種子島病院組合</t>
    <rPh sb="0" eb="2">
      <t>コウリツ</t>
    </rPh>
    <rPh sb="2" eb="5">
      <t>タネガシマ</t>
    </rPh>
    <rPh sb="5" eb="7">
      <t>ビョウイン</t>
    </rPh>
    <rPh sb="7" eb="9">
      <t>クミアイ</t>
    </rPh>
    <phoneticPr fontId="2"/>
  </si>
  <si>
    <t>種子島産産婦人科医院組合</t>
    <rPh sb="0" eb="3">
      <t>タネガシマ</t>
    </rPh>
    <rPh sb="3" eb="4">
      <t>サン</t>
    </rPh>
    <rPh sb="4" eb="8">
      <t>サンフジンカ</t>
    </rPh>
    <rPh sb="8" eb="10">
      <t>イイン</t>
    </rPh>
    <rPh sb="10" eb="12">
      <t>クミアイ</t>
    </rPh>
    <phoneticPr fontId="2"/>
  </si>
  <si>
    <t>種子島農業公社</t>
    <rPh sb="0" eb="3">
      <t>タネガシマ</t>
    </rPh>
    <rPh sb="3" eb="5">
      <t>ノウギョウ</t>
    </rPh>
    <rPh sb="5" eb="7">
      <t>コウシャ</t>
    </rPh>
    <phoneticPr fontId="2"/>
  </si>
  <si>
    <t>種子島空港ターミナルビル</t>
    <rPh sb="0" eb="3">
      <t>タネガシマ</t>
    </rPh>
    <rPh sb="3" eb="5">
      <t>クウコウ</t>
    </rPh>
    <phoneticPr fontId="2"/>
  </si>
  <si>
    <t>-</t>
    <phoneticPr fontId="2"/>
  </si>
  <si>
    <t>-</t>
    <phoneticPr fontId="2"/>
  </si>
  <si>
    <t>-</t>
    <phoneticPr fontId="2"/>
  </si>
  <si>
    <t>-</t>
    <phoneticPr fontId="2"/>
  </si>
  <si>
    <t>-</t>
    <phoneticPr fontId="2"/>
  </si>
  <si>
    <t>-</t>
    <phoneticPr fontId="2"/>
  </si>
  <si>
    <t>南種子町町有施設整備事業基金</t>
    <rPh sb="0" eb="4">
      <t>ミナ</t>
    </rPh>
    <rPh sb="4" eb="5">
      <t>チョウ</t>
    </rPh>
    <rPh sb="5" eb="6">
      <t>ユウ</t>
    </rPh>
    <rPh sb="6" eb="8">
      <t>シセツ</t>
    </rPh>
    <rPh sb="8" eb="10">
      <t>セイビ</t>
    </rPh>
    <rPh sb="10" eb="12">
      <t>ジギョウ</t>
    </rPh>
    <rPh sb="12" eb="14">
      <t>キキン</t>
    </rPh>
    <phoneticPr fontId="5"/>
  </si>
  <si>
    <t>南種子町ふるさと創生基金</t>
    <rPh sb="0" eb="4">
      <t>ミナ</t>
    </rPh>
    <rPh sb="8" eb="10">
      <t>ソウセイ</t>
    </rPh>
    <rPh sb="10" eb="12">
      <t>キキン</t>
    </rPh>
    <phoneticPr fontId="5"/>
  </si>
  <si>
    <t>南種子町地域福祉基金</t>
    <rPh sb="0" eb="4">
      <t>ミナ</t>
    </rPh>
    <rPh sb="4" eb="6">
      <t>チイキ</t>
    </rPh>
    <rPh sb="6" eb="8">
      <t>フクシ</t>
    </rPh>
    <rPh sb="8" eb="10">
      <t>キキン</t>
    </rPh>
    <phoneticPr fontId="5"/>
  </si>
  <si>
    <t>南種子町地域振興基金</t>
    <rPh sb="0" eb="4">
      <t>ミナ</t>
    </rPh>
    <rPh sb="4" eb="6">
      <t>チイキ</t>
    </rPh>
    <rPh sb="6" eb="8">
      <t>シンコウ</t>
    </rPh>
    <rPh sb="8" eb="10">
      <t>キキン</t>
    </rPh>
    <phoneticPr fontId="5"/>
  </si>
  <si>
    <t>南種子町人材育成基金</t>
    <rPh sb="0" eb="4">
      <t>ミナ</t>
    </rPh>
    <rPh sb="4" eb="6">
      <t>ジンザイ</t>
    </rPh>
    <rPh sb="6" eb="8">
      <t>イクセイ</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</si>
</sst>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xmlns:c16r2="http://schemas.microsoft.com/office/drawing/2015/06/chart">
            <c:ext xmlns:c16="http://schemas.microsoft.com/office/drawing/2014/chart" uri="{C3380CC4-5D6E-409C-BE32-E72D297353CC}">
              <c16:uniqueId val="{00000000-EB91-42A5-B8D7-A89F1A4E0D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132719</c:v>
                </c:pt>
                <c:pt idx="1">
                  <c:v>164801</c:v>
                </c:pt>
                <c:pt idx="2">
                  <c:v>127054</c:v>
                </c:pt>
                <c:pt idx="3">
                  <c:v>187630</c:v>
                </c:pt>
                <c:pt idx="4">
                  <c:v>108339</c:v>
                </c:pt>
              </c:numCache>
            </c:numRef>
          </c:val>
          <c:smooth val="0"/>
          <c:extLst xmlns:c16r2="http://schemas.microsoft.com/office/drawing/2015/06/chart">
            <c:ext xmlns:c16="http://schemas.microsoft.com/office/drawing/2014/chart" uri="{C3380CC4-5D6E-409C-BE32-E72D297353CC}">
              <c16:uniqueId val="{00000001-EB91-42A5-B8D7-A89F1A4E0DC4}"/>
            </c:ext>
          </c:extLst>
        </c:ser>
        <c:dLbls>
          <c:showLegendKey val="0"/>
          <c:showVal val="0"/>
          <c:showCatName val="0"/>
          <c:showSerName val="0"/>
          <c:showPercent val="0"/>
          <c:showBubbleSize val="0"/>
        </c:dLbls>
        <c:marker val="1"/>
        <c:smooth val="0"/>
        <c:axId val="257885240"/>
        <c:axId val="518540792"/>
      </c:lineChart>
      <c:catAx>
        <c:axId val="257885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8540792"/>
        <c:crosses val="autoZero"/>
        <c:auto val="1"/>
        <c:lblAlgn val="ctr"/>
        <c:lblOffset val="100"/>
        <c:tickLblSkip val="1"/>
        <c:tickMarkSkip val="1"/>
        <c:noMultiLvlLbl val="0"/>
      </c:catAx>
      <c:valAx>
        <c:axId val="5185407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885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2.0499999999999998</c:v>
                </c:pt>
                <c:pt idx="1">
                  <c:v>1.41</c:v>
                </c:pt>
                <c:pt idx="2">
                  <c:v>0.78</c:v>
                </c:pt>
                <c:pt idx="3">
                  <c:v>1.36</c:v>
                </c:pt>
                <c:pt idx="4">
                  <c:v>0.66</c:v>
                </c:pt>
              </c:numCache>
            </c:numRef>
          </c:val>
          <c:extLst xmlns:c16r2="http://schemas.microsoft.com/office/drawing/2015/06/chart">
            <c:ext xmlns:c16="http://schemas.microsoft.com/office/drawing/2014/chart" uri="{C3380CC4-5D6E-409C-BE32-E72D297353CC}">
              <c16:uniqueId val="{00000000-796A-45A6-9B4F-40D15C1624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29.18</c:v>
                </c:pt>
                <c:pt idx="1">
                  <c:v>32.51</c:v>
                </c:pt>
                <c:pt idx="2">
                  <c:v>34.86</c:v>
                </c:pt>
                <c:pt idx="3">
                  <c:v>27.12</c:v>
                </c:pt>
                <c:pt idx="4">
                  <c:v>24.92</c:v>
                </c:pt>
              </c:numCache>
            </c:numRef>
          </c:val>
          <c:extLst xmlns:c16r2="http://schemas.microsoft.com/office/drawing/2015/06/chart">
            <c:ext xmlns:c16="http://schemas.microsoft.com/office/drawing/2014/chart" uri="{C3380CC4-5D6E-409C-BE32-E72D297353CC}">
              <c16:uniqueId val="{00000001-796A-45A6-9B4F-40D15C162466}"/>
            </c:ext>
          </c:extLst>
        </c:ser>
        <c:dLbls>
          <c:showLegendKey val="0"/>
          <c:showVal val="0"/>
          <c:showCatName val="0"/>
          <c:showSerName val="0"/>
          <c:showPercent val="0"/>
          <c:showBubbleSize val="0"/>
        </c:dLbls>
        <c:gapWidth val="250"/>
        <c:overlap val="100"/>
        <c:axId val="518543928"/>
        <c:axId val="518537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3.44</c:v>
                </c:pt>
                <c:pt idx="1">
                  <c:v>1.39</c:v>
                </c:pt>
                <c:pt idx="2">
                  <c:v>1.1299999999999999</c:v>
                </c:pt>
                <c:pt idx="3">
                  <c:v>-6.59</c:v>
                </c:pt>
                <c:pt idx="4">
                  <c:v>-2.21</c:v>
                </c:pt>
              </c:numCache>
            </c:numRef>
          </c:val>
          <c:smooth val="0"/>
          <c:extLst xmlns:c16r2="http://schemas.microsoft.com/office/drawing/2015/06/chart">
            <c:ext xmlns:c16="http://schemas.microsoft.com/office/drawing/2014/chart" uri="{C3380CC4-5D6E-409C-BE32-E72D297353CC}">
              <c16:uniqueId val="{00000002-796A-45A6-9B4F-40D15C162466}"/>
            </c:ext>
          </c:extLst>
        </c:ser>
        <c:dLbls>
          <c:showLegendKey val="0"/>
          <c:showVal val="0"/>
          <c:showCatName val="0"/>
          <c:showSerName val="0"/>
          <c:showPercent val="0"/>
          <c:showBubbleSize val="0"/>
        </c:dLbls>
        <c:marker val="1"/>
        <c:smooth val="0"/>
        <c:axId val="518543928"/>
        <c:axId val="518537656"/>
      </c:lineChart>
      <c:catAx>
        <c:axId val="518543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8537656"/>
        <c:crosses val="autoZero"/>
        <c:auto val="1"/>
        <c:lblAlgn val="ctr"/>
        <c:lblOffset val="100"/>
        <c:tickLblSkip val="1"/>
        <c:tickMarkSkip val="1"/>
        <c:noMultiLvlLbl val="0"/>
      </c:catAx>
      <c:valAx>
        <c:axId val="518537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543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0.06</c:v>
                </c:pt>
                <c:pt idx="2">
                  <c:v>#N/A</c:v>
                </c:pt>
                <c:pt idx="3">
                  <c:v>0.09</c:v>
                </c:pt>
                <c:pt idx="4">
                  <c:v>#N/A</c:v>
                </c:pt>
                <c:pt idx="5">
                  <c:v>0.09</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386-49E2-8429-70D7E00B44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386-49E2-8429-70D7E00B446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386-49E2-8429-70D7E00B446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386-49E2-8429-70D7E00B446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9386-49E2-8429-70D7E00B446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9386-49E2-8429-70D7E00B446A}"/>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0.06</c:v>
                </c:pt>
                <c:pt idx="4">
                  <c:v>#N/A</c:v>
                </c:pt>
                <c:pt idx="5">
                  <c:v>0.06</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6-9386-49E2-8429-70D7E00B446A}"/>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0.78</c:v>
                </c:pt>
                <c:pt idx="2">
                  <c:v>#N/A</c:v>
                </c:pt>
                <c:pt idx="3">
                  <c:v>0.15</c:v>
                </c:pt>
                <c:pt idx="4">
                  <c:v>#N/A</c:v>
                </c:pt>
                <c:pt idx="5">
                  <c:v>0.22</c:v>
                </c:pt>
                <c:pt idx="6">
                  <c:v>#N/A</c:v>
                </c:pt>
                <c:pt idx="7">
                  <c:v>0.21</c:v>
                </c:pt>
                <c:pt idx="8">
                  <c:v>#N/A</c:v>
                </c:pt>
                <c:pt idx="9">
                  <c:v>0.16</c:v>
                </c:pt>
              </c:numCache>
            </c:numRef>
          </c:val>
          <c:extLst xmlns:c16r2="http://schemas.microsoft.com/office/drawing/2015/06/chart">
            <c:ext xmlns:c16="http://schemas.microsoft.com/office/drawing/2014/chart" uri="{C3380CC4-5D6E-409C-BE32-E72D297353CC}">
              <c16:uniqueId val="{00000007-9386-49E2-8429-70D7E00B446A}"/>
            </c:ext>
          </c:extLst>
        </c:ser>
        <c:ser>
          <c:idx val="8"/>
          <c:order val="8"/>
          <c:tx>
            <c:strRef>
              <c:f>データシート!$A$35</c:f>
              <c:strCache>
                <c:ptCount val="1"/>
                <c:pt idx="0">
                  <c:v>南種子町水道事業会計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0.76</c:v>
                </c:pt>
                <c:pt idx="8">
                  <c:v>#N/A</c:v>
                </c:pt>
                <c:pt idx="9">
                  <c:v>0.34</c:v>
                </c:pt>
              </c:numCache>
            </c:numRef>
          </c:val>
          <c:extLst xmlns:c16r2="http://schemas.microsoft.com/office/drawing/2015/06/chart">
            <c:ext xmlns:c16="http://schemas.microsoft.com/office/drawing/2014/chart" uri="{C3380CC4-5D6E-409C-BE32-E72D297353CC}">
              <c16:uniqueId val="{00000008-9386-49E2-8429-70D7E00B44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2.0499999999999998</c:v>
                </c:pt>
                <c:pt idx="2">
                  <c:v>#N/A</c:v>
                </c:pt>
                <c:pt idx="3">
                  <c:v>1.4</c:v>
                </c:pt>
                <c:pt idx="4">
                  <c:v>#N/A</c:v>
                </c:pt>
                <c:pt idx="5">
                  <c:v>0.77</c:v>
                </c:pt>
                <c:pt idx="6">
                  <c:v>#N/A</c:v>
                </c:pt>
                <c:pt idx="7">
                  <c:v>1.36</c:v>
                </c:pt>
                <c:pt idx="8">
                  <c:v>#N/A</c:v>
                </c:pt>
                <c:pt idx="9">
                  <c:v>0.87</c:v>
                </c:pt>
              </c:numCache>
            </c:numRef>
          </c:val>
          <c:extLst xmlns:c16r2="http://schemas.microsoft.com/office/drawing/2015/06/chart">
            <c:ext xmlns:c16="http://schemas.microsoft.com/office/drawing/2014/chart" uri="{C3380CC4-5D6E-409C-BE32-E72D297353CC}">
              <c16:uniqueId val="{00000009-9386-49E2-8429-70D7E00B446A}"/>
            </c:ext>
          </c:extLst>
        </c:ser>
        <c:dLbls>
          <c:showLegendKey val="0"/>
          <c:showVal val="0"/>
          <c:showCatName val="0"/>
          <c:showSerName val="0"/>
          <c:showPercent val="0"/>
          <c:showBubbleSize val="0"/>
        </c:dLbls>
        <c:gapWidth val="150"/>
        <c:overlap val="100"/>
        <c:axId val="518542360"/>
        <c:axId val="518544320"/>
      </c:barChart>
      <c:catAx>
        <c:axId val="518542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8544320"/>
        <c:crosses val="autoZero"/>
        <c:auto val="1"/>
        <c:lblAlgn val="ctr"/>
        <c:lblOffset val="100"/>
        <c:tickLblSkip val="1"/>
        <c:tickMarkSkip val="1"/>
        <c:noMultiLvlLbl val="0"/>
      </c:catAx>
      <c:valAx>
        <c:axId val="51854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542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514</c:v>
                </c:pt>
                <c:pt idx="5">
                  <c:v>513</c:v>
                </c:pt>
                <c:pt idx="8">
                  <c:v>516</c:v>
                </c:pt>
                <c:pt idx="11">
                  <c:v>490</c:v>
                </c:pt>
                <c:pt idx="14">
                  <c:v>535</c:v>
                </c:pt>
              </c:numCache>
            </c:numRef>
          </c:val>
          <c:extLst xmlns:c16r2="http://schemas.microsoft.com/office/drawing/2015/06/chart">
            <c:ext xmlns:c16="http://schemas.microsoft.com/office/drawing/2014/chart" uri="{C3380CC4-5D6E-409C-BE32-E72D297353CC}">
              <c16:uniqueId val="{00000000-7A6F-4FF6-A3F0-F8C274F995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7A6F-4FF6-A3F0-F8C274F995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A6F-4FF6-A3F0-F8C274F995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98</c:v>
                </c:pt>
                <c:pt idx="3">
                  <c:v>93</c:v>
                </c:pt>
                <c:pt idx="6">
                  <c:v>71</c:v>
                </c:pt>
                <c:pt idx="9">
                  <c:v>73</c:v>
                </c:pt>
                <c:pt idx="12">
                  <c:v>75</c:v>
                </c:pt>
              </c:numCache>
            </c:numRef>
          </c:val>
          <c:extLst xmlns:c16r2="http://schemas.microsoft.com/office/drawing/2015/06/chart">
            <c:ext xmlns:c16="http://schemas.microsoft.com/office/drawing/2014/chart" uri="{C3380CC4-5D6E-409C-BE32-E72D297353CC}">
              <c16:uniqueId val="{00000003-7A6F-4FF6-A3F0-F8C274F995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44</c:v>
                </c:pt>
                <c:pt idx="3">
                  <c:v>43</c:v>
                </c:pt>
                <c:pt idx="6">
                  <c:v>46</c:v>
                </c:pt>
                <c:pt idx="9">
                  <c:v>49</c:v>
                </c:pt>
                <c:pt idx="12">
                  <c:v>46</c:v>
                </c:pt>
              </c:numCache>
            </c:numRef>
          </c:val>
          <c:extLst xmlns:c16r2="http://schemas.microsoft.com/office/drawing/2015/06/chart">
            <c:ext xmlns:c16="http://schemas.microsoft.com/office/drawing/2014/chart" uri="{C3380CC4-5D6E-409C-BE32-E72D297353CC}">
              <c16:uniqueId val="{00000004-7A6F-4FF6-A3F0-F8C274F995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A6F-4FF6-A3F0-F8C274F995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A6F-4FF6-A3F0-F8C274F995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720</c:v>
                </c:pt>
                <c:pt idx="3">
                  <c:v>740</c:v>
                </c:pt>
                <c:pt idx="6">
                  <c:v>723</c:v>
                </c:pt>
                <c:pt idx="9">
                  <c:v>703</c:v>
                </c:pt>
                <c:pt idx="12">
                  <c:v>750</c:v>
                </c:pt>
              </c:numCache>
            </c:numRef>
          </c:val>
          <c:extLst xmlns:c16r2="http://schemas.microsoft.com/office/drawing/2015/06/chart">
            <c:ext xmlns:c16="http://schemas.microsoft.com/office/drawing/2014/chart" uri="{C3380CC4-5D6E-409C-BE32-E72D297353CC}">
              <c16:uniqueId val="{00000007-7A6F-4FF6-A3F0-F8C274F99523}"/>
            </c:ext>
          </c:extLst>
        </c:ser>
        <c:dLbls>
          <c:showLegendKey val="0"/>
          <c:showVal val="0"/>
          <c:showCatName val="0"/>
          <c:showSerName val="0"/>
          <c:showPercent val="0"/>
          <c:showBubbleSize val="0"/>
        </c:dLbls>
        <c:gapWidth val="100"/>
        <c:overlap val="100"/>
        <c:axId val="518541576"/>
        <c:axId val="51853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348</c:v>
                </c:pt>
                <c:pt idx="2">
                  <c:v>#N/A</c:v>
                </c:pt>
                <c:pt idx="3">
                  <c:v>#N/A</c:v>
                </c:pt>
                <c:pt idx="4">
                  <c:v>363</c:v>
                </c:pt>
                <c:pt idx="5">
                  <c:v>#N/A</c:v>
                </c:pt>
                <c:pt idx="6">
                  <c:v>#N/A</c:v>
                </c:pt>
                <c:pt idx="7">
                  <c:v>324</c:v>
                </c:pt>
                <c:pt idx="8">
                  <c:v>#N/A</c:v>
                </c:pt>
                <c:pt idx="9">
                  <c:v>#N/A</c:v>
                </c:pt>
                <c:pt idx="10">
                  <c:v>336</c:v>
                </c:pt>
                <c:pt idx="11">
                  <c:v>#N/A</c:v>
                </c:pt>
                <c:pt idx="12">
                  <c:v>#N/A</c:v>
                </c:pt>
                <c:pt idx="13">
                  <c:v>336</c:v>
                </c:pt>
                <c:pt idx="14">
                  <c:v>#N/A</c:v>
                </c:pt>
              </c:numCache>
            </c:numRef>
          </c:val>
          <c:smooth val="0"/>
          <c:extLst xmlns:c16r2="http://schemas.microsoft.com/office/drawing/2015/06/chart">
            <c:ext xmlns:c16="http://schemas.microsoft.com/office/drawing/2014/chart" uri="{C3380CC4-5D6E-409C-BE32-E72D297353CC}">
              <c16:uniqueId val="{00000008-7A6F-4FF6-A3F0-F8C274F99523}"/>
            </c:ext>
          </c:extLst>
        </c:ser>
        <c:dLbls>
          <c:showLegendKey val="0"/>
          <c:showVal val="0"/>
          <c:showCatName val="0"/>
          <c:showSerName val="0"/>
          <c:showPercent val="0"/>
          <c:showBubbleSize val="0"/>
        </c:dLbls>
        <c:marker val="1"/>
        <c:smooth val="0"/>
        <c:axId val="518541576"/>
        <c:axId val="518537264"/>
      </c:lineChart>
      <c:catAx>
        <c:axId val="518541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8537264"/>
        <c:crosses val="autoZero"/>
        <c:auto val="1"/>
        <c:lblAlgn val="ctr"/>
        <c:lblOffset val="100"/>
        <c:tickLblSkip val="1"/>
        <c:tickMarkSkip val="1"/>
        <c:noMultiLvlLbl val="0"/>
      </c:catAx>
      <c:valAx>
        <c:axId val="51853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541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5768</c:v>
                </c:pt>
                <c:pt idx="5">
                  <c:v>5851</c:v>
                </c:pt>
                <c:pt idx="8">
                  <c:v>5710</c:v>
                </c:pt>
                <c:pt idx="11">
                  <c:v>5683</c:v>
                </c:pt>
                <c:pt idx="14">
                  <c:v>5590</c:v>
                </c:pt>
              </c:numCache>
            </c:numRef>
          </c:val>
          <c:extLst xmlns:c16r2="http://schemas.microsoft.com/office/drawing/2015/06/chart">
            <c:ext xmlns:c16="http://schemas.microsoft.com/office/drawing/2014/chart" uri="{C3380CC4-5D6E-409C-BE32-E72D297353CC}">
              <c16:uniqueId val="{00000000-68E9-469B-B241-FDBB4634B9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8E9-469B-B241-FDBB4634B9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2182</c:v>
                </c:pt>
                <c:pt idx="5">
                  <c:v>2312</c:v>
                </c:pt>
                <c:pt idx="8">
                  <c:v>2448</c:v>
                </c:pt>
                <c:pt idx="11">
                  <c:v>2229</c:v>
                </c:pt>
                <c:pt idx="14">
                  <c:v>2233</c:v>
                </c:pt>
              </c:numCache>
            </c:numRef>
          </c:val>
          <c:extLst xmlns:c16r2="http://schemas.microsoft.com/office/drawing/2015/06/chart">
            <c:ext xmlns:c16="http://schemas.microsoft.com/office/drawing/2014/chart" uri="{C3380CC4-5D6E-409C-BE32-E72D297353CC}">
              <c16:uniqueId val="{00000002-68E9-469B-B241-FDBB4634B9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3</c:v>
                </c:pt>
                <c:pt idx="12">
                  <c:v>0</c:v>
                </c:pt>
              </c:numCache>
            </c:numRef>
          </c:val>
          <c:extLst xmlns:c16r2="http://schemas.microsoft.com/office/drawing/2015/06/chart">
            <c:ext xmlns:c16="http://schemas.microsoft.com/office/drawing/2014/chart" uri="{C3380CC4-5D6E-409C-BE32-E72D297353CC}">
              <c16:uniqueId val="{00000003-68E9-469B-B241-FDBB4634B9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8E9-469B-B241-FDBB4634B9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17</c:v>
                </c:pt>
                <c:pt idx="3">
                  <c:v>14</c:v>
                </c:pt>
                <c:pt idx="6">
                  <c:v>12</c:v>
                </c:pt>
                <c:pt idx="9">
                  <c:v>10</c:v>
                </c:pt>
                <c:pt idx="12">
                  <c:v>8</c:v>
                </c:pt>
              </c:numCache>
            </c:numRef>
          </c:val>
          <c:extLst xmlns:c16r2="http://schemas.microsoft.com/office/drawing/2015/06/chart">
            <c:ext xmlns:c16="http://schemas.microsoft.com/office/drawing/2014/chart" uri="{C3380CC4-5D6E-409C-BE32-E72D297353CC}">
              <c16:uniqueId val="{00000005-68E9-469B-B241-FDBB4634B9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1123</c:v>
                </c:pt>
                <c:pt idx="3">
                  <c:v>1077</c:v>
                </c:pt>
                <c:pt idx="6">
                  <c:v>941</c:v>
                </c:pt>
                <c:pt idx="9">
                  <c:v>944</c:v>
                </c:pt>
                <c:pt idx="12">
                  <c:v>904</c:v>
                </c:pt>
              </c:numCache>
            </c:numRef>
          </c:val>
          <c:extLst xmlns:c16r2="http://schemas.microsoft.com/office/drawing/2015/06/chart">
            <c:ext xmlns:c16="http://schemas.microsoft.com/office/drawing/2014/chart" uri="{C3380CC4-5D6E-409C-BE32-E72D297353CC}">
              <c16:uniqueId val="{00000006-68E9-469B-B241-FDBB4634B9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1263</c:v>
                </c:pt>
                <c:pt idx="3">
                  <c:v>1178</c:v>
                </c:pt>
                <c:pt idx="6">
                  <c:v>1109</c:v>
                </c:pt>
                <c:pt idx="9">
                  <c:v>1041</c:v>
                </c:pt>
                <c:pt idx="12">
                  <c:v>967</c:v>
                </c:pt>
              </c:numCache>
            </c:numRef>
          </c:val>
          <c:extLst xmlns:c16r2="http://schemas.microsoft.com/office/drawing/2015/06/chart">
            <c:ext xmlns:c16="http://schemas.microsoft.com/office/drawing/2014/chart" uri="{C3380CC4-5D6E-409C-BE32-E72D297353CC}">
              <c16:uniqueId val="{00000007-68E9-469B-B241-FDBB4634B9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644</c:v>
                </c:pt>
                <c:pt idx="3">
                  <c:v>637</c:v>
                </c:pt>
                <c:pt idx="6">
                  <c:v>664</c:v>
                </c:pt>
                <c:pt idx="9">
                  <c:v>642</c:v>
                </c:pt>
                <c:pt idx="12">
                  <c:v>653</c:v>
                </c:pt>
              </c:numCache>
            </c:numRef>
          </c:val>
          <c:extLst xmlns:c16r2="http://schemas.microsoft.com/office/drawing/2015/06/chart">
            <c:ext xmlns:c16="http://schemas.microsoft.com/office/drawing/2014/chart" uri="{C3380CC4-5D6E-409C-BE32-E72D297353CC}">
              <c16:uniqueId val="{00000008-68E9-469B-B241-FDBB4634B9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8E9-469B-B241-FDBB4634B9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6498</c:v>
                </c:pt>
                <c:pt idx="3">
                  <c:v>6489</c:v>
                </c:pt>
                <c:pt idx="6">
                  <c:v>6315</c:v>
                </c:pt>
                <c:pt idx="9">
                  <c:v>6319</c:v>
                </c:pt>
                <c:pt idx="12">
                  <c:v>6207</c:v>
                </c:pt>
              </c:numCache>
            </c:numRef>
          </c:val>
          <c:extLst xmlns:c16r2="http://schemas.microsoft.com/office/drawing/2015/06/chart">
            <c:ext xmlns:c16="http://schemas.microsoft.com/office/drawing/2014/chart" uri="{C3380CC4-5D6E-409C-BE32-E72D297353CC}">
              <c16:uniqueId val="{0000000A-68E9-469B-B241-FDBB4634B9C7}"/>
            </c:ext>
          </c:extLst>
        </c:ser>
        <c:dLbls>
          <c:showLegendKey val="0"/>
          <c:showVal val="0"/>
          <c:showCatName val="0"/>
          <c:showSerName val="0"/>
          <c:showPercent val="0"/>
          <c:showBubbleSize val="0"/>
        </c:dLbls>
        <c:gapWidth val="100"/>
        <c:overlap val="100"/>
        <c:axId val="518541968"/>
        <c:axId val="518543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1594</c:v>
                </c:pt>
                <c:pt idx="2">
                  <c:v>#N/A</c:v>
                </c:pt>
                <c:pt idx="3">
                  <c:v>#N/A</c:v>
                </c:pt>
                <c:pt idx="4">
                  <c:v>1231</c:v>
                </c:pt>
                <c:pt idx="5">
                  <c:v>#N/A</c:v>
                </c:pt>
                <c:pt idx="6">
                  <c:v>#N/A</c:v>
                </c:pt>
                <c:pt idx="7">
                  <c:v>883</c:v>
                </c:pt>
                <c:pt idx="8">
                  <c:v>#N/A</c:v>
                </c:pt>
                <c:pt idx="9">
                  <c:v>#N/A</c:v>
                </c:pt>
                <c:pt idx="10">
                  <c:v>1047</c:v>
                </c:pt>
                <c:pt idx="11">
                  <c:v>#N/A</c:v>
                </c:pt>
                <c:pt idx="12">
                  <c:v>#N/A</c:v>
                </c:pt>
                <c:pt idx="13">
                  <c:v>914</c:v>
                </c:pt>
                <c:pt idx="14">
                  <c:v>#N/A</c:v>
                </c:pt>
              </c:numCache>
            </c:numRef>
          </c:val>
          <c:smooth val="0"/>
          <c:extLst xmlns:c16r2="http://schemas.microsoft.com/office/drawing/2015/06/chart">
            <c:ext xmlns:c16="http://schemas.microsoft.com/office/drawing/2014/chart" uri="{C3380CC4-5D6E-409C-BE32-E72D297353CC}">
              <c16:uniqueId val="{0000000B-68E9-469B-B241-FDBB4634B9C7}"/>
            </c:ext>
          </c:extLst>
        </c:ser>
        <c:dLbls>
          <c:showLegendKey val="0"/>
          <c:showVal val="0"/>
          <c:showCatName val="0"/>
          <c:showSerName val="0"/>
          <c:showPercent val="0"/>
          <c:showBubbleSize val="0"/>
        </c:dLbls>
        <c:marker val="1"/>
        <c:smooth val="0"/>
        <c:axId val="518541968"/>
        <c:axId val="518543536"/>
      </c:lineChart>
      <c:catAx>
        <c:axId val="51854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8543536"/>
        <c:crosses val="autoZero"/>
        <c:auto val="1"/>
        <c:lblAlgn val="ctr"/>
        <c:lblOffset val="100"/>
        <c:tickLblSkip val="1"/>
        <c:tickMarkSkip val="1"/>
        <c:noMultiLvlLbl val="0"/>
      </c:catAx>
      <c:valAx>
        <c:axId val="51854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54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1143</c:v>
                </c:pt>
                <c:pt idx="1">
                  <c:v>913</c:v>
                </c:pt>
                <c:pt idx="2">
                  <c:v>883</c:v>
                </c:pt>
              </c:numCache>
            </c:numRef>
          </c:val>
          <c:extLst xmlns:c16r2="http://schemas.microsoft.com/office/drawing/2015/06/chart">
            <c:ext xmlns:c16="http://schemas.microsoft.com/office/drawing/2014/chart" uri="{C3380CC4-5D6E-409C-BE32-E72D297353CC}">
              <c16:uniqueId val="{00000000-7D8D-4C1E-91B2-5020550588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424</c:v>
                </c:pt>
                <c:pt idx="1">
                  <c:v>424</c:v>
                </c:pt>
                <c:pt idx="2">
                  <c:v>424</c:v>
                </c:pt>
              </c:numCache>
            </c:numRef>
          </c:val>
          <c:extLst xmlns:c16r2="http://schemas.microsoft.com/office/drawing/2015/06/chart">
            <c:ext xmlns:c16="http://schemas.microsoft.com/office/drawing/2014/chart" uri="{C3380CC4-5D6E-409C-BE32-E72D297353CC}">
              <c16:uniqueId val="{00000001-7D8D-4C1E-91B2-5020550588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706</c:v>
                </c:pt>
                <c:pt idx="1">
                  <c:v>709</c:v>
                </c:pt>
                <c:pt idx="2">
                  <c:v>754</c:v>
                </c:pt>
              </c:numCache>
            </c:numRef>
          </c:val>
          <c:extLst xmlns:c16r2="http://schemas.microsoft.com/office/drawing/2015/06/chart">
            <c:ext xmlns:c16="http://schemas.microsoft.com/office/drawing/2014/chart" uri="{C3380CC4-5D6E-409C-BE32-E72D297353CC}">
              <c16:uniqueId val="{00000002-7D8D-4C1E-91B2-502055058839}"/>
            </c:ext>
          </c:extLst>
        </c:ser>
        <c:dLbls>
          <c:showLegendKey val="0"/>
          <c:showVal val="0"/>
          <c:showCatName val="0"/>
          <c:showSerName val="0"/>
          <c:showPercent val="0"/>
          <c:showBubbleSize val="0"/>
        </c:dLbls>
        <c:gapWidth val="120"/>
        <c:overlap val="100"/>
        <c:axId val="529105560"/>
        <c:axId val="529105952"/>
      </c:barChart>
      <c:catAx>
        <c:axId val="529105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9105952"/>
        <c:crosses val="autoZero"/>
        <c:auto val="1"/>
        <c:lblAlgn val="ctr"/>
        <c:lblOffset val="100"/>
        <c:tickLblSkip val="1"/>
        <c:tickMarkSkip val="1"/>
        <c:noMultiLvlLbl val="0"/>
      </c:catAx>
      <c:valAx>
        <c:axId val="529105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9105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過去に借り入れた</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恵美之江展望公園</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整備事業などの償還</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開始</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に伴い、元利償還金が</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増加</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した。</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今後も交付税措置のある有利な地方債を活用しながら地方債残高・償還額を管理し、将来の負担軽減に努めていく。</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なお、一部事務組合における起債が予定されていることから、負担金の増加にも注視していく必要がある。</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満期一括償還地方債の借入れがない。</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一般会計及び</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加入する一部事務組合における地方債現在高の減少により将来負担額は減少している</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最終的に財政調整基金を繰り入れて予算編成を行ったが、ふるさと応援寄附金を原資とする「みなみたね宇宙のまち応援基金」を創設し積み立てたことから、充当可能基金の残高が増加した。</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今後も交付税措置のある有利な地方債を活用しながら地方債残高・償還額を管理し、将来の負担軽減に努めていく。</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なお、一部事務組合における起債が予定されていることから、負担金の増加にも注視していく必要がある。</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鹿児島県南種子町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当初予算編成時において、財源不足を補うため</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4</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億</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6,600</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万円の基金繰入れを行い予算を編成していた。</a:t>
          </a:r>
          <a:endParaRPr lang="ja-JP" altLang="ja-JP" sz="1600">
            <a:effectLst/>
            <a:latin typeface="BIZ UDPゴシック" panose="020B0400000000000000" pitchFamily="50" charset="-128"/>
            <a:ea typeface="BIZ UDPゴシック" panose="020B0400000000000000" pitchFamily="50" charset="-128"/>
          </a:endParaRPr>
        </a:p>
        <a:p>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  その後、歳入額の決定や歳出における不用額の減額に伴い</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一部の基金について</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繰り戻し</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を行った。</a:t>
          </a:r>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  併せて、ふるさと応援寄附金を原資とする「みなみたね宇宙のまち応援基金」を創設し積み立てたため、基金全体では増</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となった。</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 </a:t>
          </a:r>
          <a:endParaRPr lang="ja-JP" altLang="ja-JP" sz="1400">
            <a:effectLst/>
            <a:latin typeface="BIZ UDPゴシック" panose="020B0400000000000000" pitchFamily="50" charset="-128"/>
            <a:ea typeface="BIZ UDPゴシック" panose="020B04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各基金へ予算積み立てが可能な財政状況に近づけるよう努める。</a:t>
          </a:r>
          <a:endParaRPr lang="ja-JP" altLang="ja-JP" sz="1600">
            <a:effectLst/>
            <a:latin typeface="BIZ UDPゴシック" panose="020B0400000000000000" pitchFamily="50" charset="-128"/>
            <a:ea typeface="BIZ UDPゴシック" panose="020B0400000000000000" pitchFamily="50" charset="-128"/>
          </a:endParaRPr>
        </a:p>
        <a:p>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また</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、その他特定目的基金が十分に活用されていないため、今後の事業計画に沿った、活用できるかたちの整理・統合を図</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り、今後の財政需要に適切に対応できるよう一定額の確保に努めていく。</a:t>
          </a:r>
          <a:endParaRPr lang="ja-JP" altLang="ja-JP" sz="1600">
            <a:effectLst/>
            <a:latin typeface="BIZ UDPゴシック" panose="020B0400000000000000" pitchFamily="50" charset="-128"/>
            <a:ea typeface="BIZ UDPゴシック" panose="020B04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町有施設整備事業基金：大規模な町有施設の整備を図るため。</a:t>
          </a:r>
          <a:endParaRPr lang="ja-JP" altLang="ja-JP" sz="1600">
            <a:effectLst/>
            <a:latin typeface="BIZ UDPゴシック" panose="020B0400000000000000" pitchFamily="50" charset="-128"/>
            <a:ea typeface="BIZ UDPゴシック" panose="020B0400000000000000" pitchFamily="50" charset="-128"/>
          </a:endParaRPr>
        </a:p>
        <a:p>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ふるさと創生基金：ふるさと創生事業の財源に充てるため。</a:t>
          </a:r>
          <a:endParaRPr lang="ja-JP" altLang="ja-JP" sz="1600">
            <a:effectLst/>
            <a:latin typeface="BIZ UDPゴシック" panose="020B0400000000000000" pitchFamily="50" charset="-128"/>
            <a:ea typeface="BIZ UDPゴシック" panose="020B04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肉用牛キャトルセンターの預託牛頭数の増加に伴い、</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164</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万円の積み立てを行った</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ため</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a:t>
          </a:r>
          <a:endParaRPr lang="ja-JP" altLang="ja-JP" sz="1600">
            <a:effectLst/>
            <a:latin typeface="BIZ UDPゴシック" panose="020B0400000000000000" pitchFamily="50" charset="-128"/>
            <a:ea typeface="BIZ UDPゴシック" panose="020B0400000000000000" pitchFamily="50" charset="-128"/>
          </a:endParaRPr>
        </a:p>
        <a:p>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令和元年度から譲与され</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ている</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森林環境譲与税について、</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389</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万円の積み立てを行ったため。</a:t>
          </a:r>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  ・ ふるさと応援寄附金を原資とする「みなみたね宇宙のまち応援基金」を創設し</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3,940</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万円の積み立てを行ったため。</a:t>
          </a:r>
          <a:endParaRPr lang="ja-JP" altLang="ja-JP" sz="1600">
            <a:effectLst/>
            <a:latin typeface="BIZ UDPゴシック" panose="020B0400000000000000" pitchFamily="50" charset="-128"/>
            <a:ea typeface="BIZ UDPゴシック" panose="020B04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  ・ </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その他特定目的基金が十分に活用されていないため、活用できるかたち</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へ</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の整理・統合を</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R03</a:t>
          </a: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年度に行う予定</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a:t>
          </a:r>
          <a:endParaRPr lang="ja-JP" altLang="ja-JP" sz="1600">
            <a:effectLst/>
            <a:latin typeface="BIZ UDPゴシック" panose="020B0400000000000000" pitchFamily="50" charset="-128"/>
            <a:ea typeface="BIZ UDPゴシック" panose="020B0400000000000000" pitchFamily="50" charset="-128"/>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財源不足を補うため最終的に</a:t>
          </a:r>
          <a:r>
            <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rPr>
            <a:t>5,650</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万円の基金を繰り入れたことにより減となった。</a:t>
          </a:r>
          <a:endParaRPr lang="ja-JP" altLang="ja-JP" sz="1600">
            <a:effectLst/>
            <a:latin typeface="BIZ UDPゴシック" panose="020B0400000000000000" pitchFamily="50" charset="-128"/>
            <a:ea typeface="BIZ UDPゴシック" panose="020B04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  </a:t>
          </a:r>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今後の財源調整や大規模災害対応に必要な残高を確保しながら、必要であれば取り崩して各基金へ積み立てていく。</a:t>
          </a:r>
          <a:endParaRPr lang="ja-JP" altLang="ja-JP" sz="1600">
            <a:effectLst/>
            <a:latin typeface="BIZ UDPゴシック" panose="020B0400000000000000" pitchFamily="50" charset="-128"/>
            <a:ea typeface="BIZ UDPゴシック" panose="020B04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当初予算編成時において、財源不足を補うため繰入れていたが、歳入額の決定や歳出における不用額の減額に伴い、繰入れていた全額を繰り戻したため、増減なしとなっている。</a:t>
          </a:r>
          <a:endParaRPr lang="ja-JP" altLang="ja-JP" sz="1600">
            <a:effectLst/>
            <a:latin typeface="BIZ UDPゴシック" panose="020B0400000000000000" pitchFamily="50" charset="-128"/>
            <a:ea typeface="BIZ UDPゴシック" panose="020B04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600">
            <a:solidFill>
              <a:schemeClr val="dk1"/>
            </a:solidFill>
            <a:effectLst/>
            <a:latin typeface="BIZ UDPゴシック" panose="020B0400000000000000" pitchFamily="50" charset="-128"/>
            <a:ea typeface="BIZ UDPゴシック" panose="020B04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600">
              <a:solidFill>
                <a:schemeClr val="dk1"/>
              </a:solidFill>
              <a:effectLst/>
              <a:latin typeface="BIZ UDPゴシック" panose="020B0400000000000000" pitchFamily="50" charset="-128"/>
              <a:ea typeface="BIZ UDPゴシック" panose="020B0400000000000000" pitchFamily="50" charset="-128"/>
              <a:cs typeface="+mn-cs"/>
            </a:rPr>
            <a:t>基金残高と地方債償還額に大きな乖離があるため、今後は計画的な積み立てを行い残高増加に努める。</a:t>
          </a:r>
          <a:endParaRPr lang="ja-JP" altLang="ja-JP" sz="1600">
            <a:effectLst/>
            <a:latin typeface="BIZ UDPゴシック" panose="020B0400000000000000" pitchFamily="50" charset="-128"/>
            <a:ea typeface="BIZ UDPゴシック" panose="020B04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5,550
5,536
110.36
6,522,321
6,485,751
23,333
3,541,620
6,207,364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類似団体の平均値並である。当町の特徴に宇宙開発関連企業における法人町民税、固定資産税の税収がある。</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人口減少に歯止めをかける取り組みや適切な財源の確保、経常経費の削減などを通じて、財政基盤の強化に努める。</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8" name="直線コネクタ 67"/>
        <xdr:cNvCxnSpPr/>
      </xdr:nvCxnSpPr>
      <xdr:spPr>
        <a:xfrm>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1" name="直線コネクタ 70"/>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4" name="直線コネクタ 73"/>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7" name="直線コネクタ 76"/>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前年度比較で</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2.3</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ポイント</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減少</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した。</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依然として</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類似団体平均値と比較して</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高い比率となっており、</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財政構造の硬直化が見られる。</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令和元年度から</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の</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社会福祉事務所設置</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、高齢化率の上昇により</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扶助費が増加</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が危惧される</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各事業会計への繰出金や一部事務組合への負担金も増加してきていることから、経費削減・収入増の対策を講じ財政健全化に努める。</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17526</xdr:rowOff>
    </xdr:from>
    <xdr:to>
      <xdr:col>23</xdr:col>
      <xdr:colOff>133350</xdr:colOff>
      <xdr:row>65</xdr:row>
      <xdr:rowOff>128524</xdr:rowOff>
    </xdr:to>
    <xdr:cxnSp macro="">
      <xdr:nvCxnSpPr>
        <xdr:cNvPr id="129" name="直線コネクタ 128"/>
        <xdr:cNvCxnSpPr/>
      </xdr:nvCxnSpPr>
      <xdr:spPr>
        <a:xfrm flipV="1">
          <a:off x="4114800" y="1116177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65</xdr:row>
      <xdr:rowOff>128524</xdr:rowOff>
    </xdr:to>
    <xdr:cxnSp macro="">
      <xdr:nvCxnSpPr>
        <xdr:cNvPr id="132" name="直線コネクタ 131"/>
        <xdr:cNvCxnSpPr/>
      </xdr:nvCxnSpPr>
      <xdr:spPr>
        <a:xfrm>
          <a:off x="3225800" y="1119555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75438</xdr:rowOff>
    </xdr:to>
    <xdr:cxnSp macro="">
      <xdr:nvCxnSpPr>
        <xdr:cNvPr id="135" name="直線コネクタ 134"/>
        <xdr:cNvCxnSpPr/>
      </xdr:nvCxnSpPr>
      <xdr:spPr>
        <a:xfrm flipV="1">
          <a:off x="2336800" y="111955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65</xdr:row>
      <xdr:rowOff>75438</xdr:rowOff>
    </xdr:to>
    <xdr:cxnSp macro="">
      <xdr:nvCxnSpPr>
        <xdr:cNvPr id="138" name="直線コネクタ 137"/>
        <xdr:cNvCxnSpPr/>
      </xdr:nvCxnSpPr>
      <xdr:spPr>
        <a:xfrm>
          <a:off x="1447800" y="1107973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48" name="楕円 147"/>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110253</xdr:rowOff>
    </xdr:from>
    <xdr:ext cx="762000" cy="259045"/>
    <xdr:sp macro="" textlink="">
      <xdr:nvSpPr>
        <xdr:cNvPr id="149" name="財政構造の弾力性該当値テキスト"/>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0" name="楕円 149"/>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1" name="テキスト ボックス 150"/>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52" name="楕円 151"/>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53" name="テキスト ボックス 152"/>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4" name="楕円 153"/>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5" name="テキスト ボックス 154"/>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6" name="楕円 155"/>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7" name="テキスト ボックス 156"/>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[336,361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BIZ UDPゴシック" panose="020B0400000000000000" pitchFamily="50" charset="-128"/>
              <a:ea typeface="BIZ UDPゴシック" panose="020B0400000000000000" pitchFamily="50" charset="-128"/>
            </a:rPr>
            <a:t>  前年度比較では、ほぼ同額となっているが、ふるさと応援寄附金の落ち込みにより、返礼業務手数料（物件費）が減少した一方、会計年度任用職員制度開始に伴う人件費の増加が見られる。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今後、民間委託等の行財政改革への取組みなどを進め、人件費・物件費等の削減に努める。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143568</xdr:rowOff>
    </xdr:from>
    <xdr:to>
      <xdr:col>23</xdr:col>
      <xdr:colOff>133350</xdr:colOff>
      <xdr:row>82</xdr:row>
      <xdr:rowOff>151239</xdr:rowOff>
    </xdr:to>
    <xdr:cxnSp macro="">
      <xdr:nvCxnSpPr>
        <xdr:cNvPr id="190" name="直線コネクタ 189"/>
        <xdr:cNvCxnSpPr/>
      </xdr:nvCxnSpPr>
      <xdr:spPr>
        <a:xfrm>
          <a:off x="4114800" y="14202468"/>
          <a:ext cx="8382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143568</xdr:rowOff>
    </xdr:from>
    <xdr:to>
      <xdr:col>19</xdr:col>
      <xdr:colOff>133350</xdr:colOff>
      <xdr:row>84</xdr:row>
      <xdr:rowOff>14055</xdr:rowOff>
    </xdr:to>
    <xdr:cxnSp macro="">
      <xdr:nvCxnSpPr>
        <xdr:cNvPr id="193" name="直線コネクタ 192"/>
        <xdr:cNvCxnSpPr/>
      </xdr:nvCxnSpPr>
      <xdr:spPr>
        <a:xfrm flipV="1">
          <a:off x="3225800" y="14202468"/>
          <a:ext cx="889000" cy="2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50276</xdr:rowOff>
    </xdr:from>
    <xdr:to>
      <xdr:col>15</xdr:col>
      <xdr:colOff>82550</xdr:colOff>
      <xdr:row>84</xdr:row>
      <xdr:rowOff>14055</xdr:rowOff>
    </xdr:to>
    <xdr:cxnSp macro="">
      <xdr:nvCxnSpPr>
        <xdr:cNvPr id="196" name="直線コネクタ 195"/>
        <xdr:cNvCxnSpPr/>
      </xdr:nvCxnSpPr>
      <xdr:spPr>
        <a:xfrm>
          <a:off x="2336800" y="14280626"/>
          <a:ext cx="889000" cy="1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125664</xdr:rowOff>
    </xdr:from>
    <xdr:to>
      <xdr:col>11</xdr:col>
      <xdr:colOff>31750</xdr:colOff>
      <xdr:row>83</xdr:row>
      <xdr:rowOff>50276</xdr:rowOff>
    </xdr:to>
    <xdr:cxnSp macro="">
      <xdr:nvCxnSpPr>
        <xdr:cNvPr id="199" name="直線コネクタ 198"/>
        <xdr:cNvCxnSpPr/>
      </xdr:nvCxnSpPr>
      <xdr:spPr>
        <a:xfrm>
          <a:off x="1447800" y="14184564"/>
          <a:ext cx="889000" cy="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100439</xdr:rowOff>
    </xdr:from>
    <xdr:to>
      <xdr:col>23</xdr:col>
      <xdr:colOff>184150</xdr:colOff>
      <xdr:row>83</xdr:row>
      <xdr:rowOff>30589</xdr:rowOff>
    </xdr:to>
    <xdr:sp macro="" textlink="">
      <xdr:nvSpPr>
        <xdr:cNvPr id="209" name="楕円 208"/>
        <xdr:cNvSpPr/>
      </xdr:nvSpPr>
      <xdr:spPr>
        <a:xfrm>
          <a:off x="4902200" y="1415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72516</xdr:rowOff>
    </xdr:from>
    <xdr:ext cx="762000" cy="259045"/>
    <xdr:sp macro="" textlink="">
      <xdr:nvSpPr>
        <xdr:cNvPr id="210" name="人件費・物件費等の状況該当値テキスト"/>
        <xdr:cNvSpPr txBox="1"/>
      </xdr:nvSpPr>
      <xdr:spPr>
        <a:xfrm>
          <a:off x="5041900" y="1413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92768</xdr:rowOff>
    </xdr:from>
    <xdr:to>
      <xdr:col>19</xdr:col>
      <xdr:colOff>184150</xdr:colOff>
      <xdr:row>83</xdr:row>
      <xdr:rowOff>22918</xdr:rowOff>
    </xdr:to>
    <xdr:sp macro="" textlink="">
      <xdr:nvSpPr>
        <xdr:cNvPr id="211" name="楕円 210"/>
        <xdr:cNvSpPr/>
      </xdr:nvSpPr>
      <xdr:spPr>
        <a:xfrm>
          <a:off x="4064000" y="141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7695</xdr:rowOff>
    </xdr:from>
    <xdr:ext cx="736600" cy="259045"/>
    <xdr:sp macro="" textlink="">
      <xdr:nvSpPr>
        <xdr:cNvPr id="212" name="テキスト ボックス 211"/>
        <xdr:cNvSpPr txBox="1"/>
      </xdr:nvSpPr>
      <xdr:spPr>
        <a:xfrm>
          <a:off x="3733800" y="14238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134705</xdr:rowOff>
    </xdr:from>
    <xdr:to>
      <xdr:col>15</xdr:col>
      <xdr:colOff>133350</xdr:colOff>
      <xdr:row>84</xdr:row>
      <xdr:rowOff>64855</xdr:rowOff>
    </xdr:to>
    <xdr:sp macro="" textlink="">
      <xdr:nvSpPr>
        <xdr:cNvPr id="213" name="楕円 212"/>
        <xdr:cNvSpPr/>
      </xdr:nvSpPr>
      <xdr:spPr>
        <a:xfrm>
          <a:off x="3175000" y="143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49632</xdr:rowOff>
    </xdr:from>
    <xdr:ext cx="762000" cy="259045"/>
    <xdr:sp macro="" textlink="">
      <xdr:nvSpPr>
        <xdr:cNvPr id="214" name="テキスト ボックス 213"/>
        <xdr:cNvSpPr txBox="1"/>
      </xdr:nvSpPr>
      <xdr:spPr>
        <a:xfrm>
          <a:off x="2844800" y="1445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170926</xdr:rowOff>
    </xdr:from>
    <xdr:to>
      <xdr:col>11</xdr:col>
      <xdr:colOff>82550</xdr:colOff>
      <xdr:row>83</xdr:row>
      <xdr:rowOff>101076</xdr:rowOff>
    </xdr:to>
    <xdr:sp macro="" textlink="">
      <xdr:nvSpPr>
        <xdr:cNvPr id="215" name="楕円 214"/>
        <xdr:cNvSpPr/>
      </xdr:nvSpPr>
      <xdr:spPr>
        <a:xfrm>
          <a:off x="2286000" y="142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85853</xdr:rowOff>
    </xdr:from>
    <xdr:ext cx="762000" cy="259045"/>
    <xdr:sp macro="" textlink="">
      <xdr:nvSpPr>
        <xdr:cNvPr id="216" name="テキスト ボックス 215"/>
        <xdr:cNvSpPr txBox="1"/>
      </xdr:nvSpPr>
      <xdr:spPr>
        <a:xfrm>
          <a:off x="1955800" y="1431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74864</xdr:rowOff>
    </xdr:from>
    <xdr:to>
      <xdr:col>7</xdr:col>
      <xdr:colOff>31750</xdr:colOff>
      <xdr:row>83</xdr:row>
      <xdr:rowOff>5014</xdr:rowOff>
    </xdr:to>
    <xdr:sp macro="" textlink="">
      <xdr:nvSpPr>
        <xdr:cNvPr id="217" name="楕円 216"/>
        <xdr:cNvSpPr/>
      </xdr:nvSpPr>
      <xdr:spPr>
        <a:xfrm>
          <a:off x="1397000" y="1413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161241</xdr:rowOff>
    </xdr:from>
    <xdr:ext cx="762000" cy="259045"/>
    <xdr:sp macro="" textlink="">
      <xdr:nvSpPr>
        <xdr:cNvPr id="218" name="テキスト ボックス 217"/>
        <xdr:cNvSpPr txBox="1"/>
      </xdr:nvSpPr>
      <xdr:spPr>
        <a:xfrm>
          <a:off x="1066800" y="1422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類似団体平均値を上回っている要因としては、給与構造改革前の給与体系や職員構成の偏りなどが考えられる。</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定員適正化計画などに基づき、より一層の給与の適正化に努める。</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101600</xdr:rowOff>
    </xdr:to>
    <xdr:cxnSp macro="">
      <xdr:nvCxnSpPr>
        <xdr:cNvPr id="252" name="直線コネクタ 251"/>
        <xdr:cNvCxnSpPr/>
      </xdr:nvCxnSpPr>
      <xdr:spPr>
        <a:xfrm>
          <a:off x="16179800" y="147899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45296</xdr:rowOff>
    </xdr:from>
    <xdr:to>
      <xdr:col>77</xdr:col>
      <xdr:colOff>44450</xdr:colOff>
      <xdr:row>86</xdr:row>
      <xdr:rowOff>109643</xdr:rowOff>
    </xdr:to>
    <xdr:cxnSp macro="">
      <xdr:nvCxnSpPr>
        <xdr:cNvPr id="255" name="直線コネクタ 254"/>
        <xdr:cNvCxnSpPr/>
      </xdr:nvCxnSpPr>
      <xdr:spPr>
        <a:xfrm flipV="1">
          <a:off x="15290800" y="1478999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85513</xdr:rowOff>
    </xdr:from>
    <xdr:to>
      <xdr:col>72</xdr:col>
      <xdr:colOff>203200</xdr:colOff>
      <xdr:row>86</xdr:row>
      <xdr:rowOff>109643</xdr:rowOff>
    </xdr:to>
    <xdr:cxnSp macro="">
      <xdr:nvCxnSpPr>
        <xdr:cNvPr id="258" name="直線コネクタ 257"/>
        <xdr:cNvCxnSpPr/>
      </xdr:nvCxnSpPr>
      <xdr:spPr>
        <a:xfrm>
          <a:off x="14401800" y="148302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85513</xdr:rowOff>
    </xdr:from>
    <xdr:to>
      <xdr:col>68</xdr:col>
      <xdr:colOff>152400</xdr:colOff>
      <xdr:row>86</xdr:row>
      <xdr:rowOff>125730</xdr:rowOff>
    </xdr:to>
    <xdr:cxnSp macro="">
      <xdr:nvCxnSpPr>
        <xdr:cNvPr id="261" name="直線コネクタ 260"/>
        <xdr:cNvCxnSpPr/>
      </xdr:nvCxnSpPr>
      <xdr:spPr>
        <a:xfrm flipV="1">
          <a:off x="13512800" y="148302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1" name="楕円 270"/>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2"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165946</xdr:rowOff>
    </xdr:from>
    <xdr:to>
      <xdr:col>77</xdr:col>
      <xdr:colOff>95250</xdr:colOff>
      <xdr:row>86</xdr:row>
      <xdr:rowOff>96096</xdr:rowOff>
    </xdr:to>
    <xdr:sp macro="" textlink="">
      <xdr:nvSpPr>
        <xdr:cNvPr id="273" name="楕円 272"/>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80873</xdr:rowOff>
    </xdr:from>
    <xdr:ext cx="736600" cy="259045"/>
    <xdr:sp macro="" textlink="">
      <xdr:nvSpPr>
        <xdr:cNvPr id="274" name="テキスト ボックス 273"/>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58843</xdr:rowOff>
    </xdr:from>
    <xdr:to>
      <xdr:col>73</xdr:col>
      <xdr:colOff>44450</xdr:colOff>
      <xdr:row>86</xdr:row>
      <xdr:rowOff>160443</xdr:rowOff>
    </xdr:to>
    <xdr:sp macro="" textlink="">
      <xdr:nvSpPr>
        <xdr:cNvPr id="275" name="楕円 274"/>
        <xdr:cNvSpPr/>
      </xdr:nvSpPr>
      <xdr:spPr>
        <a:xfrm>
          <a:off x="15240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145220</xdr:rowOff>
    </xdr:from>
    <xdr:ext cx="762000" cy="259045"/>
    <xdr:sp macro="" textlink="">
      <xdr:nvSpPr>
        <xdr:cNvPr id="276" name="テキスト ボックス 275"/>
        <xdr:cNvSpPr txBox="1"/>
      </xdr:nvSpPr>
      <xdr:spPr>
        <a:xfrm>
          <a:off x="14909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34713</xdr:rowOff>
    </xdr:from>
    <xdr:to>
      <xdr:col>68</xdr:col>
      <xdr:colOff>203200</xdr:colOff>
      <xdr:row>86</xdr:row>
      <xdr:rowOff>136313</xdr:rowOff>
    </xdr:to>
    <xdr:sp macro="" textlink="">
      <xdr:nvSpPr>
        <xdr:cNvPr id="277" name="楕円 276"/>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121090</xdr:rowOff>
    </xdr:from>
    <xdr:ext cx="762000" cy="259045"/>
    <xdr:sp macro="" textlink="">
      <xdr:nvSpPr>
        <xdr:cNvPr id="278" name="テキスト ボックス 277"/>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79" name="楕円 278"/>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80" name="テキスト ボックス 279"/>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類似団体平均値と比較して高い水準である。</a:t>
          </a:r>
          <a:endParaRPr kumimoji="0"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0"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定員適正化計画に基づき職員数の適正化に努める。</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162814</xdr:rowOff>
    </xdr:from>
    <xdr:to>
      <xdr:col>81</xdr:col>
      <xdr:colOff>44450</xdr:colOff>
      <xdr:row>61</xdr:row>
      <xdr:rowOff>166433</xdr:rowOff>
    </xdr:to>
    <xdr:cxnSp macro="">
      <xdr:nvCxnSpPr>
        <xdr:cNvPr id="311" name="直線コネクタ 310"/>
        <xdr:cNvCxnSpPr/>
      </xdr:nvCxnSpPr>
      <xdr:spPr>
        <a:xfrm flipV="1">
          <a:off x="16179800" y="10621264"/>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166433</xdr:rowOff>
    </xdr:from>
    <xdr:to>
      <xdr:col>77</xdr:col>
      <xdr:colOff>44450</xdr:colOff>
      <xdr:row>62</xdr:row>
      <xdr:rowOff>25146</xdr:rowOff>
    </xdr:to>
    <xdr:cxnSp macro="">
      <xdr:nvCxnSpPr>
        <xdr:cNvPr id="314" name="直線コネクタ 313"/>
        <xdr:cNvCxnSpPr/>
      </xdr:nvCxnSpPr>
      <xdr:spPr>
        <a:xfrm flipV="1">
          <a:off x="15290800" y="1062488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154369</xdr:rowOff>
    </xdr:from>
    <xdr:to>
      <xdr:col>72</xdr:col>
      <xdr:colOff>203200</xdr:colOff>
      <xdr:row>62</xdr:row>
      <xdr:rowOff>25146</xdr:rowOff>
    </xdr:to>
    <xdr:cxnSp macro="">
      <xdr:nvCxnSpPr>
        <xdr:cNvPr id="317" name="直線コネクタ 316"/>
        <xdr:cNvCxnSpPr/>
      </xdr:nvCxnSpPr>
      <xdr:spPr>
        <a:xfrm>
          <a:off x="14401800" y="10612819"/>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154369</xdr:rowOff>
    </xdr:from>
    <xdr:to>
      <xdr:col>68</xdr:col>
      <xdr:colOff>152400</xdr:colOff>
      <xdr:row>62</xdr:row>
      <xdr:rowOff>4635</xdr:rowOff>
    </xdr:to>
    <xdr:cxnSp macro="">
      <xdr:nvCxnSpPr>
        <xdr:cNvPr id="320" name="直線コネクタ 319"/>
        <xdr:cNvCxnSpPr/>
      </xdr:nvCxnSpPr>
      <xdr:spPr>
        <a:xfrm flipV="1">
          <a:off x="13512800" y="10612819"/>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112014</xdr:rowOff>
    </xdr:from>
    <xdr:to>
      <xdr:col>81</xdr:col>
      <xdr:colOff>95250</xdr:colOff>
      <xdr:row>62</xdr:row>
      <xdr:rowOff>42164</xdr:rowOff>
    </xdr:to>
    <xdr:sp macro="" textlink="">
      <xdr:nvSpPr>
        <xdr:cNvPr id="330" name="楕円 329"/>
        <xdr:cNvSpPr/>
      </xdr:nvSpPr>
      <xdr:spPr>
        <a:xfrm>
          <a:off x="16967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84091</xdr:rowOff>
    </xdr:from>
    <xdr:ext cx="762000" cy="259045"/>
    <xdr:sp macro="" textlink="">
      <xdr:nvSpPr>
        <xdr:cNvPr id="331" name="定員管理の状況該当値テキスト"/>
        <xdr:cNvSpPr txBox="1"/>
      </xdr:nvSpPr>
      <xdr:spPr>
        <a:xfrm>
          <a:off x="17106900" y="1054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115633</xdr:rowOff>
    </xdr:from>
    <xdr:to>
      <xdr:col>77</xdr:col>
      <xdr:colOff>95250</xdr:colOff>
      <xdr:row>62</xdr:row>
      <xdr:rowOff>45783</xdr:rowOff>
    </xdr:to>
    <xdr:sp macro="" textlink="">
      <xdr:nvSpPr>
        <xdr:cNvPr id="332" name="楕円 331"/>
        <xdr:cNvSpPr/>
      </xdr:nvSpPr>
      <xdr:spPr>
        <a:xfrm>
          <a:off x="16129000" y="105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30560</xdr:rowOff>
    </xdr:from>
    <xdr:ext cx="736600" cy="259045"/>
    <xdr:sp macro="" textlink="">
      <xdr:nvSpPr>
        <xdr:cNvPr id="333" name="テキスト ボックス 332"/>
        <xdr:cNvSpPr txBox="1"/>
      </xdr:nvSpPr>
      <xdr:spPr>
        <a:xfrm>
          <a:off x="15798800" y="10660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145796</xdr:rowOff>
    </xdr:from>
    <xdr:to>
      <xdr:col>73</xdr:col>
      <xdr:colOff>44450</xdr:colOff>
      <xdr:row>62</xdr:row>
      <xdr:rowOff>75946</xdr:rowOff>
    </xdr:to>
    <xdr:sp macro="" textlink="">
      <xdr:nvSpPr>
        <xdr:cNvPr id="334" name="楕円 333"/>
        <xdr:cNvSpPr/>
      </xdr:nvSpPr>
      <xdr:spPr>
        <a:xfrm>
          <a:off x="15240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60723</xdr:rowOff>
    </xdr:from>
    <xdr:ext cx="762000" cy="259045"/>
    <xdr:sp macro="" textlink="">
      <xdr:nvSpPr>
        <xdr:cNvPr id="335" name="テキスト ボックス 334"/>
        <xdr:cNvSpPr txBox="1"/>
      </xdr:nvSpPr>
      <xdr:spPr>
        <a:xfrm>
          <a:off x="14909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103569</xdr:rowOff>
    </xdr:from>
    <xdr:to>
      <xdr:col>68</xdr:col>
      <xdr:colOff>203200</xdr:colOff>
      <xdr:row>62</xdr:row>
      <xdr:rowOff>33719</xdr:rowOff>
    </xdr:to>
    <xdr:sp macro="" textlink="">
      <xdr:nvSpPr>
        <xdr:cNvPr id="336" name="楕円 335"/>
        <xdr:cNvSpPr/>
      </xdr:nvSpPr>
      <xdr:spPr>
        <a:xfrm>
          <a:off x="14351000" y="105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18496</xdr:rowOff>
    </xdr:from>
    <xdr:ext cx="762000" cy="259045"/>
    <xdr:sp macro="" textlink="">
      <xdr:nvSpPr>
        <xdr:cNvPr id="337" name="テキスト ボックス 336"/>
        <xdr:cNvSpPr txBox="1"/>
      </xdr:nvSpPr>
      <xdr:spPr>
        <a:xfrm>
          <a:off x="14020800" y="1064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125285</xdr:rowOff>
    </xdr:from>
    <xdr:to>
      <xdr:col>64</xdr:col>
      <xdr:colOff>152400</xdr:colOff>
      <xdr:row>62</xdr:row>
      <xdr:rowOff>55435</xdr:rowOff>
    </xdr:to>
    <xdr:sp macro="" textlink="">
      <xdr:nvSpPr>
        <xdr:cNvPr id="338" name="楕円 337"/>
        <xdr:cNvSpPr/>
      </xdr:nvSpPr>
      <xdr:spPr>
        <a:xfrm>
          <a:off x="13462000" y="105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40212</xdr:rowOff>
    </xdr:from>
    <xdr:ext cx="762000" cy="259045"/>
    <xdr:sp macro="" textlink="">
      <xdr:nvSpPr>
        <xdr:cNvPr id="339" name="テキスト ボックス 338"/>
        <xdr:cNvSpPr txBox="1"/>
      </xdr:nvSpPr>
      <xdr:spPr>
        <a:xfrm>
          <a:off x="13131800" y="1067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過去に借り入れた</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恵美之江展望</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公園整備事業などの償還</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開始に伴い公債費は増となったが、分母となる</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標準財政規模における標準税収入額・普通交付税額の増により</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0.7</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ポイント減少した。</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今後も交付税措置のある有利な地方債を活用しながら地方債残高・償還額を管理し、将来の負担軽減に努めていく。</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なお、一部事務組合における起債が予定されていることから、負担金の増加にも注視していく必要がある。</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131572</xdr:rowOff>
    </xdr:to>
    <xdr:cxnSp macro="">
      <xdr:nvCxnSpPr>
        <xdr:cNvPr id="370" name="直線コネクタ 369"/>
        <xdr:cNvCxnSpPr/>
      </xdr:nvCxnSpPr>
      <xdr:spPr>
        <a:xfrm flipV="1">
          <a:off x="16179800" y="729869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131572</xdr:rowOff>
    </xdr:from>
    <xdr:to>
      <xdr:col>77</xdr:col>
      <xdr:colOff>44450</xdr:colOff>
      <xdr:row>42</xdr:row>
      <xdr:rowOff>146050</xdr:rowOff>
    </xdr:to>
    <xdr:cxnSp macro="">
      <xdr:nvCxnSpPr>
        <xdr:cNvPr id="373" name="直線コネクタ 372"/>
        <xdr:cNvCxnSpPr/>
      </xdr:nvCxnSpPr>
      <xdr:spPr>
        <a:xfrm flipV="1">
          <a:off x="15290800" y="73324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42</xdr:row>
      <xdr:rowOff>146050</xdr:rowOff>
    </xdr:to>
    <xdr:cxnSp macro="">
      <xdr:nvCxnSpPr>
        <xdr:cNvPr id="376" name="直線コネクタ 375"/>
        <xdr:cNvCxnSpPr/>
      </xdr:nvCxnSpPr>
      <xdr:spPr>
        <a:xfrm>
          <a:off x="14401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131572</xdr:rowOff>
    </xdr:from>
    <xdr:to>
      <xdr:col>68</xdr:col>
      <xdr:colOff>152400</xdr:colOff>
      <xdr:row>42</xdr:row>
      <xdr:rowOff>146050</xdr:rowOff>
    </xdr:to>
    <xdr:cxnSp macro="">
      <xdr:nvCxnSpPr>
        <xdr:cNvPr id="379" name="直線コネクタ 378"/>
        <xdr:cNvCxnSpPr/>
      </xdr:nvCxnSpPr>
      <xdr:spPr>
        <a:xfrm>
          <a:off x="13512800" y="73324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楕円 388"/>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390"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80772</xdr:rowOff>
    </xdr:from>
    <xdr:to>
      <xdr:col>77</xdr:col>
      <xdr:colOff>95250</xdr:colOff>
      <xdr:row>43</xdr:row>
      <xdr:rowOff>10922</xdr:rowOff>
    </xdr:to>
    <xdr:sp macro="" textlink="">
      <xdr:nvSpPr>
        <xdr:cNvPr id="391" name="楕円 390"/>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167149</xdr:rowOff>
    </xdr:from>
    <xdr:ext cx="736600" cy="259045"/>
    <xdr:sp macro="" textlink="">
      <xdr:nvSpPr>
        <xdr:cNvPr id="392" name="テキスト ボックス 391"/>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393" name="楕円 392"/>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4" name="テキスト ボックス 393"/>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395" name="楕円 394"/>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396" name="テキスト ボックス 395"/>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7" name="楕円 396"/>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8" name="テキスト ボックス 397"/>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水道事業会計や加入する一部事務組合の地方債残高の減少により将来負担額は減少、</a:t>
          </a:r>
          <a:r>
            <a:rPr kumimoji="1" lang="ja-JP" altLang="en-US" sz="1300">
              <a:solidFill>
                <a:schemeClr val="dk1"/>
              </a:solidFill>
              <a:effectLst/>
              <a:latin typeface="BIZ UDPゴシック" panose="020B0400000000000000" pitchFamily="50" charset="-128"/>
              <a:ea typeface="BIZ UDPゴシック" panose="020B0400000000000000" pitchFamily="50" charset="-128"/>
              <a:cs typeface="+mn-cs"/>
            </a:rPr>
            <a:t>ふるさと応援寄附金を原資とする「みなみたね宇宙のまち応援基金」を創設し積み立てたことで</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充当可能基金残高が</a:t>
          </a:r>
          <a:r>
            <a:rPr kumimoji="1" lang="ja-JP" altLang="en-US" sz="1300">
              <a:solidFill>
                <a:schemeClr val="dk1"/>
              </a:solidFill>
              <a:effectLst/>
              <a:latin typeface="BIZ UDPゴシック" panose="020B0400000000000000" pitchFamily="50" charset="-128"/>
              <a:ea typeface="BIZ UDPゴシック" panose="020B0400000000000000" pitchFamily="50" charset="-128"/>
              <a:cs typeface="+mn-cs"/>
            </a:rPr>
            <a:t>増加</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し</a:t>
          </a:r>
          <a:r>
            <a:rPr kumimoji="1" lang="ja-JP" altLang="en-US" sz="1300">
              <a:solidFill>
                <a:schemeClr val="dk1"/>
              </a:solidFill>
              <a:effectLst/>
              <a:latin typeface="BIZ UDPゴシック" panose="020B0400000000000000" pitchFamily="50" charset="-128"/>
              <a:ea typeface="BIZ UDPゴシック" panose="020B0400000000000000" pitchFamily="50" charset="-128"/>
              <a:cs typeface="+mn-cs"/>
            </a:rPr>
            <a:t>たため</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、将来負担比率においては</a:t>
          </a:r>
          <a:r>
            <a:rPr kumimoji="1" lang="en-US" altLang="ja-JP" sz="1300">
              <a:solidFill>
                <a:schemeClr val="dk1"/>
              </a:solidFill>
              <a:effectLst/>
              <a:latin typeface="BIZ UDPゴシック" panose="020B0400000000000000" pitchFamily="50" charset="-128"/>
              <a:ea typeface="BIZ UDPゴシック" panose="020B0400000000000000" pitchFamily="50" charset="-128"/>
              <a:cs typeface="+mn-cs"/>
            </a:rPr>
            <a:t>5.9</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ポイント</a:t>
          </a:r>
          <a:r>
            <a:rPr kumimoji="1" lang="ja-JP" altLang="en-US" sz="1300">
              <a:solidFill>
                <a:schemeClr val="dk1"/>
              </a:solidFill>
              <a:effectLst/>
              <a:latin typeface="BIZ UDPゴシック" panose="020B0400000000000000" pitchFamily="50" charset="-128"/>
              <a:ea typeface="BIZ UDPゴシック" panose="020B0400000000000000" pitchFamily="50" charset="-128"/>
              <a:cs typeface="+mn-cs"/>
            </a:rPr>
            <a:t>減少</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した。</a:t>
          </a:r>
          <a:endParaRPr lang="ja-JP" altLang="ja-JP" sz="1300">
            <a:effectLst/>
            <a:latin typeface="BIZ UDPゴシック" panose="020B0400000000000000" pitchFamily="50" charset="-128"/>
            <a:ea typeface="BIZ UDPゴシック" panose="020B0400000000000000" pitchFamily="50" charset="-128"/>
          </a:endParaRPr>
        </a:p>
        <a:p>
          <a:r>
            <a:rPr kumimoji="1" lang="ja-JP" altLang="en-US" sz="13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今後も地方債発行の抑制、基金残高の確保や加入する一部事務組合等の財政状況を考慮しながら、中・長期計画の策定を行い、計画的な財政運営に努める。</a:t>
          </a:r>
          <a:endParaRPr lang="ja-JP" altLang="ja-JP" sz="1300">
            <a:effectLst/>
            <a:latin typeface="BIZ UDPゴシック" panose="020B0400000000000000" pitchFamily="50" charset="-128"/>
            <a:ea typeface="BIZ UDPゴシック" panose="020B0400000000000000"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43434</xdr:rowOff>
    </xdr:from>
    <xdr:to>
      <xdr:col>81</xdr:col>
      <xdr:colOff>44450</xdr:colOff>
      <xdr:row>15</xdr:row>
      <xdr:rowOff>90890</xdr:rowOff>
    </xdr:to>
    <xdr:cxnSp macro="">
      <xdr:nvCxnSpPr>
        <xdr:cNvPr id="432" name="直線コネクタ 431"/>
        <xdr:cNvCxnSpPr/>
      </xdr:nvCxnSpPr>
      <xdr:spPr>
        <a:xfrm flipV="1">
          <a:off x="16179800" y="2615184"/>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55499</xdr:rowOff>
    </xdr:from>
    <xdr:to>
      <xdr:col>77</xdr:col>
      <xdr:colOff>44450</xdr:colOff>
      <xdr:row>15</xdr:row>
      <xdr:rowOff>90890</xdr:rowOff>
    </xdr:to>
    <xdr:cxnSp macro="">
      <xdr:nvCxnSpPr>
        <xdr:cNvPr id="435" name="直線コネクタ 434"/>
        <xdr:cNvCxnSpPr/>
      </xdr:nvCxnSpPr>
      <xdr:spPr>
        <a:xfrm>
          <a:off x="15290800" y="2627249"/>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55499</xdr:rowOff>
    </xdr:from>
    <xdr:to>
      <xdr:col>72</xdr:col>
      <xdr:colOff>203200</xdr:colOff>
      <xdr:row>15</xdr:row>
      <xdr:rowOff>159258</xdr:rowOff>
    </xdr:to>
    <xdr:cxnSp macro="">
      <xdr:nvCxnSpPr>
        <xdr:cNvPr id="438" name="直線コネクタ 437"/>
        <xdr:cNvCxnSpPr/>
      </xdr:nvCxnSpPr>
      <xdr:spPr>
        <a:xfrm flipV="1">
          <a:off x="14401800" y="2627249"/>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159258</xdr:rowOff>
    </xdr:from>
    <xdr:to>
      <xdr:col>68</xdr:col>
      <xdr:colOff>152400</xdr:colOff>
      <xdr:row>16</xdr:row>
      <xdr:rowOff>95589</xdr:rowOff>
    </xdr:to>
    <xdr:cxnSp macro="">
      <xdr:nvCxnSpPr>
        <xdr:cNvPr id="441" name="直線コネクタ 440"/>
        <xdr:cNvCxnSpPr/>
      </xdr:nvCxnSpPr>
      <xdr:spPr>
        <a:xfrm flipV="1">
          <a:off x="13512800" y="2731008"/>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164084</xdr:rowOff>
    </xdr:from>
    <xdr:to>
      <xdr:col>81</xdr:col>
      <xdr:colOff>95250</xdr:colOff>
      <xdr:row>15</xdr:row>
      <xdr:rowOff>94234</xdr:rowOff>
    </xdr:to>
    <xdr:sp macro="" textlink="">
      <xdr:nvSpPr>
        <xdr:cNvPr id="451" name="楕円 450"/>
        <xdr:cNvSpPr/>
      </xdr:nvSpPr>
      <xdr:spPr>
        <a:xfrm>
          <a:off x="169672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136161</xdr:rowOff>
    </xdr:from>
    <xdr:ext cx="762000" cy="259045"/>
    <xdr:sp macro="" textlink="">
      <xdr:nvSpPr>
        <xdr:cNvPr id="452" name="将来負担の状況該当値テキスト"/>
        <xdr:cNvSpPr txBox="1"/>
      </xdr:nvSpPr>
      <xdr:spPr>
        <a:xfrm>
          <a:off x="17106900" y="25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40090</xdr:rowOff>
    </xdr:from>
    <xdr:to>
      <xdr:col>77</xdr:col>
      <xdr:colOff>95250</xdr:colOff>
      <xdr:row>15</xdr:row>
      <xdr:rowOff>141690</xdr:rowOff>
    </xdr:to>
    <xdr:sp macro="" textlink="">
      <xdr:nvSpPr>
        <xdr:cNvPr id="453" name="楕円 452"/>
        <xdr:cNvSpPr/>
      </xdr:nvSpPr>
      <xdr:spPr>
        <a:xfrm>
          <a:off x="161290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126467</xdr:rowOff>
    </xdr:from>
    <xdr:ext cx="736600" cy="259045"/>
    <xdr:sp macro="" textlink="">
      <xdr:nvSpPr>
        <xdr:cNvPr id="454" name="テキスト ボックス 453"/>
        <xdr:cNvSpPr txBox="1"/>
      </xdr:nvSpPr>
      <xdr:spPr>
        <a:xfrm>
          <a:off x="15798800" y="269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4699</xdr:rowOff>
    </xdr:from>
    <xdr:to>
      <xdr:col>73</xdr:col>
      <xdr:colOff>44450</xdr:colOff>
      <xdr:row>15</xdr:row>
      <xdr:rowOff>106299</xdr:rowOff>
    </xdr:to>
    <xdr:sp macro="" textlink="">
      <xdr:nvSpPr>
        <xdr:cNvPr id="455" name="楕円 454"/>
        <xdr:cNvSpPr/>
      </xdr:nvSpPr>
      <xdr:spPr>
        <a:xfrm>
          <a:off x="15240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91076</xdr:rowOff>
    </xdr:from>
    <xdr:ext cx="762000" cy="259045"/>
    <xdr:sp macro="" textlink="">
      <xdr:nvSpPr>
        <xdr:cNvPr id="456" name="テキスト ボックス 455"/>
        <xdr:cNvSpPr txBox="1"/>
      </xdr:nvSpPr>
      <xdr:spPr>
        <a:xfrm>
          <a:off x="14909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108458</xdr:rowOff>
    </xdr:from>
    <xdr:to>
      <xdr:col>68</xdr:col>
      <xdr:colOff>203200</xdr:colOff>
      <xdr:row>16</xdr:row>
      <xdr:rowOff>38608</xdr:rowOff>
    </xdr:to>
    <xdr:sp macro="" textlink="">
      <xdr:nvSpPr>
        <xdr:cNvPr id="457" name="楕円 456"/>
        <xdr:cNvSpPr/>
      </xdr:nvSpPr>
      <xdr:spPr>
        <a:xfrm>
          <a:off x="143510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23385</xdr:rowOff>
    </xdr:from>
    <xdr:ext cx="762000" cy="259045"/>
    <xdr:sp macro="" textlink="">
      <xdr:nvSpPr>
        <xdr:cNvPr id="458" name="テキスト ボックス 457"/>
        <xdr:cNvSpPr txBox="1"/>
      </xdr:nvSpPr>
      <xdr:spPr>
        <a:xfrm>
          <a:off x="14020800" y="276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44789</xdr:rowOff>
    </xdr:from>
    <xdr:to>
      <xdr:col>64</xdr:col>
      <xdr:colOff>152400</xdr:colOff>
      <xdr:row>16</xdr:row>
      <xdr:rowOff>146389</xdr:rowOff>
    </xdr:to>
    <xdr:sp macro="" textlink="">
      <xdr:nvSpPr>
        <xdr:cNvPr id="459" name="楕円 458"/>
        <xdr:cNvSpPr/>
      </xdr:nvSpPr>
      <xdr:spPr>
        <a:xfrm>
          <a:off x="13462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131166</xdr:rowOff>
    </xdr:from>
    <xdr:ext cx="762000" cy="259045"/>
    <xdr:sp macro="" textlink="">
      <xdr:nvSpPr>
        <xdr:cNvPr id="460" name="テキスト ボックス 459"/>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5,550
5,536
110.36
6,522,321
6,485,751
23,333
3,541,620
6,207,364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類似団体平均値より高い水準となっている。</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給与構造改革以前の給与体系や職員構成の偏りが影響しているためと考えられる。</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定員適正化計画などに基づき適正化に努める。</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38</xdr:row>
      <xdr:rowOff>21844</xdr:rowOff>
    </xdr:to>
    <xdr:cxnSp macro="">
      <xdr:nvCxnSpPr>
        <xdr:cNvPr id="64" name="直線コネクタ 63"/>
        <xdr:cNvCxnSpPr/>
      </xdr:nvCxnSpPr>
      <xdr:spPr>
        <a:xfrm flipV="1">
          <a:off x="3987800" y="65003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21844</xdr:rowOff>
    </xdr:to>
    <xdr:cxnSp macro="">
      <xdr:nvCxnSpPr>
        <xdr:cNvPr id="67" name="直線コネクタ 66"/>
        <xdr:cNvCxnSpPr/>
      </xdr:nvCxnSpPr>
      <xdr:spPr>
        <a:xfrm>
          <a:off x="3098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3556</xdr:rowOff>
    </xdr:to>
    <xdr:cxnSp macro="">
      <xdr:nvCxnSpPr>
        <xdr:cNvPr id="70" name="直線コネクタ 69"/>
        <xdr:cNvCxnSpPr/>
      </xdr:nvCxnSpPr>
      <xdr:spPr>
        <a:xfrm flipV="1">
          <a:off x="2209800" y="6504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xdr:rowOff>
    </xdr:from>
    <xdr:to>
      <xdr:col>11</xdr:col>
      <xdr:colOff>9525</xdr:colOff>
      <xdr:row>38</xdr:row>
      <xdr:rowOff>21844</xdr:rowOff>
    </xdr:to>
    <xdr:cxnSp macro="">
      <xdr:nvCxnSpPr>
        <xdr:cNvPr id="73" name="直線コネクタ 72"/>
        <xdr:cNvCxnSpPr/>
      </xdr:nvCxnSpPr>
      <xdr:spPr>
        <a:xfrm flipV="1">
          <a:off x="1320800" y="6518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142494</xdr:rowOff>
    </xdr:from>
    <xdr:to>
      <xdr:col>6</xdr:col>
      <xdr:colOff>171450</xdr:colOff>
      <xdr:row>38</xdr:row>
      <xdr:rowOff>72644</xdr:rowOff>
    </xdr:to>
    <xdr:sp macro="" textlink="">
      <xdr:nvSpPr>
        <xdr:cNvPr id="91" name="楕円 90"/>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57421</xdr:rowOff>
    </xdr:from>
    <xdr:ext cx="762000" cy="259045"/>
    <xdr:sp macro="" textlink="">
      <xdr:nvSpPr>
        <xdr:cNvPr id="92" name="テキスト ボックス 91"/>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ふるさと応援寄附金の落ち込みによ</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る</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返礼業務手数料</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の</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減少</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と会計年度任用職員制度開始に伴う人件費への振り替えの影響</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が大きい。</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今後、</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民間委託等の行財政改革への取組みなどを進め、物件費の削減に努める。</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17</xdr:row>
      <xdr:rowOff>17599</xdr:rowOff>
    </xdr:to>
    <xdr:cxnSp macro="">
      <xdr:nvCxnSpPr>
        <xdr:cNvPr id="127" name="直線コネクタ 126"/>
        <xdr:cNvCxnSpPr/>
      </xdr:nvCxnSpPr>
      <xdr:spPr>
        <a:xfrm flipV="1">
          <a:off x="15671800" y="2710180"/>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17599</xdr:rowOff>
    </xdr:from>
    <xdr:to>
      <xdr:col>78</xdr:col>
      <xdr:colOff>69850</xdr:colOff>
      <xdr:row>17</xdr:row>
      <xdr:rowOff>69850</xdr:rowOff>
    </xdr:to>
    <xdr:cxnSp macro="">
      <xdr:nvCxnSpPr>
        <xdr:cNvPr id="130" name="直線コネクタ 129"/>
        <xdr:cNvCxnSpPr/>
      </xdr:nvCxnSpPr>
      <xdr:spPr>
        <a:xfrm flipV="1">
          <a:off x="14782800" y="29322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123734</xdr:rowOff>
    </xdr:from>
    <xdr:to>
      <xdr:col>73</xdr:col>
      <xdr:colOff>180975</xdr:colOff>
      <xdr:row>17</xdr:row>
      <xdr:rowOff>69850</xdr:rowOff>
    </xdr:to>
    <xdr:cxnSp macro="">
      <xdr:nvCxnSpPr>
        <xdr:cNvPr id="133" name="直線コネクタ 132"/>
        <xdr:cNvCxnSpPr/>
      </xdr:nvCxnSpPr>
      <xdr:spPr>
        <a:xfrm>
          <a:off x="13893800" y="28669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97609</xdr:rowOff>
    </xdr:from>
    <xdr:to>
      <xdr:col>69</xdr:col>
      <xdr:colOff>92075</xdr:colOff>
      <xdr:row>16</xdr:row>
      <xdr:rowOff>123734</xdr:rowOff>
    </xdr:to>
    <xdr:cxnSp macro="">
      <xdr:nvCxnSpPr>
        <xdr:cNvPr id="136" name="直線コネクタ 135"/>
        <xdr:cNvCxnSpPr/>
      </xdr:nvCxnSpPr>
      <xdr:spPr>
        <a:xfrm>
          <a:off x="13004800" y="28408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6" name="楕円 145"/>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59707</xdr:rowOff>
    </xdr:from>
    <xdr:ext cx="762000" cy="259045"/>
    <xdr:sp macro="" textlink="">
      <xdr:nvSpPr>
        <xdr:cNvPr id="147" name="物件費該当値テキスト"/>
        <xdr:cNvSpPr txBox="1"/>
      </xdr:nvSpPr>
      <xdr:spPr>
        <a:xfrm>
          <a:off x="165989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138249</xdr:rowOff>
    </xdr:from>
    <xdr:to>
      <xdr:col>78</xdr:col>
      <xdr:colOff>120650</xdr:colOff>
      <xdr:row>17</xdr:row>
      <xdr:rowOff>68399</xdr:rowOff>
    </xdr:to>
    <xdr:sp macro="" textlink="">
      <xdr:nvSpPr>
        <xdr:cNvPr id="148" name="楕円 147"/>
        <xdr:cNvSpPr/>
      </xdr:nvSpPr>
      <xdr:spPr>
        <a:xfrm>
          <a:off x="15621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53176</xdr:rowOff>
    </xdr:from>
    <xdr:ext cx="736600" cy="259045"/>
    <xdr:sp macro="" textlink="">
      <xdr:nvSpPr>
        <xdr:cNvPr id="149" name="テキスト ボックス 148"/>
        <xdr:cNvSpPr txBox="1"/>
      </xdr:nvSpPr>
      <xdr:spPr>
        <a:xfrm>
          <a:off x="15290800" y="296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1" name="テキスト ボックス 150"/>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72934</xdr:rowOff>
    </xdr:from>
    <xdr:to>
      <xdr:col>69</xdr:col>
      <xdr:colOff>142875</xdr:colOff>
      <xdr:row>17</xdr:row>
      <xdr:rowOff>3084</xdr:rowOff>
    </xdr:to>
    <xdr:sp macro="" textlink="">
      <xdr:nvSpPr>
        <xdr:cNvPr id="152" name="楕円 151"/>
        <xdr:cNvSpPr/>
      </xdr:nvSpPr>
      <xdr:spPr>
        <a:xfrm>
          <a:off x="13843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159311</xdr:rowOff>
    </xdr:from>
    <xdr:ext cx="762000" cy="259045"/>
    <xdr:sp macro="" textlink="">
      <xdr:nvSpPr>
        <xdr:cNvPr id="153" name="テキスト ボックス 152"/>
        <xdr:cNvSpPr txBox="1"/>
      </xdr:nvSpPr>
      <xdr:spPr>
        <a:xfrm>
          <a:off x="13512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46809</xdr:rowOff>
    </xdr:from>
    <xdr:to>
      <xdr:col>65</xdr:col>
      <xdr:colOff>53975</xdr:colOff>
      <xdr:row>16</xdr:row>
      <xdr:rowOff>148409</xdr:rowOff>
    </xdr:to>
    <xdr:sp macro="" textlink="">
      <xdr:nvSpPr>
        <xdr:cNvPr id="154" name="楕円 153"/>
        <xdr:cNvSpPr/>
      </xdr:nvSpPr>
      <xdr:spPr>
        <a:xfrm>
          <a:off x="12954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133186</xdr:rowOff>
    </xdr:from>
    <xdr:ext cx="762000" cy="259045"/>
    <xdr:sp macro="" textlink="">
      <xdr:nvSpPr>
        <xdr:cNvPr id="155" name="テキスト ボックス 154"/>
        <xdr:cNvSpPr txBox="1"/>
      </xdr:nvSpPr>
      <xdr:spPr>
        <a:xfrm>
          <a:off x="12623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前年度比較では</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0.7</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ポイント減少しているが、</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令和元年度</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から</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社会福祉事務所を設置したこと</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や人口</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減少に伴う少子高齢化がさらに進み、医療費増加も見込まれるため、地域支援事業を推進して高齢者の自立支援や介護予防に努める。</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146050</xdr:rowOff>
    </xdr:to>
    <xdr:cxnSp macro="">
      <xdr:nvCxnSpPr>
        <xdr:cNvPr id="188" name="直線コネクタ 187"/>
        <xdr:cNvCxnSpPr/>
      </xdr:nvCxnSpPr>
      <xdr:spPr>
        <a:xfrm flipV="1">
          <a:off x="3987800" y="94424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55</xdr:row>
      <xdr:rowOff>146050</xdr:rowOff>
    </xdr:to>
    <xdr:cxnSp macro="">
      <xdr:nvCxnSpPr>
        <xdr:cNvPr id="191" name="直線コネクタ 190"/>
        <xdr:cNvCxnSpPr/>
      </xdr:nvCxnSpPr>
      <xdr:spPr>
        <a:xfrm>
          <a:off x="3098800" y="91948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107950</xdr:rowOff>
    </xdr:to>
    <xdr:cxnSp macro="">
      <xdr:nvCxnSpPr>
        <xdr:cNvPr id="194" name="直線コネクタ 193"/>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7" name="直線コネクタ 196"/>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7" name="楕円 206"/>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8"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10" name="テキスト ボックス 20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1" name="楕円 210"/>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2" name="テキスト ボックス 211"/>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3" name="楕円 212"/>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4" name="テキスト ボックス 213"/>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5" name="楕円 214"/>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6" name="テキスト ボックス 215"/>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前年度比較で</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0.3</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ポイント減少し、</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類似団体平均値を下回ってはいるが、各事業会計への赤字補てん的な繰出金が</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依然として</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多額になっている</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今後は各事業会計での収支改善対策を通じて一般会計の負担を軽減していくよう努める。  また、施設の老朽化に伴う維持補修費も微増の状況にあるので、計画的な修繕に努める。</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54</xdr:row>
      <xdr:rowOff>127000</xdr:rowOff>
    </xdr:to>
    <xdr:cxnSp macro="">
      <xdr:nvCxnSpPr>
        <xdr:cNvPr id="249" name="直線コネクタ 248"/>
        <xdr:cNvCxnSpPr/>
      </xdr:nvCxnSpPr>
      <xdr:spPr>
        <a:xfrm flipV="1">
          <a:off x="15671800" y="9362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54</xdr:row>
      <xdr:rowOff>127000</xdr:rowOff>
    </xdr:to>
    <xdr:cxnSp macro="">
      <xdr:nvCxnSpPr>
        <xdr:cNvPr id="252" name="直線コネクタ 251"/>
        <xdr:cNvCxnSpPr/>
      </xdr:nvCxnSpPr>
      <xdr:spPr>
        <a:xfrm>
          <a:off x="14782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4" name="テキスト ボックス 253"/>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55</xdr:row>
      <xdr:rowOff>31750</xdr:rowOff>
    </xdr:to>
    <xdr:cxnSp macro="">
      <xdr:nvCxnSpPr>
        <xdr:cNvPr id="255" name="直線コネクタ 254"/>
        <xdr:cNvCxnSpPr/>
      </xdr:nvCxnSpPr>
      <xdr:spPr>
        <a:xfrm flipV="1">
          <a:off x="13893800" y="9370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46990</xdr:rowOff>
    </xdr:from>
    <xdr:to>
      <xdr:col>69</xdr:col>
      <xdr:colOff>92075</xdr:colOff>
      <xdr:row>55</xdr:row>
      <xdr:rowOff>31750</xdr:rowOff>
    </xdr:to>
    <xdr:cxnSp macro="">
      <xdr:nvCxnSpPr>
        <xdr:cNvPr id="258" name="直線コネクタ 257"/>
        <xdr:cNvCxnSpPr/>
      </xdr:nvCxnSpPr>
      <xdr:spPr>
        <a:xfrm>
          <a:off x="13004800" y="91338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53340</xdr:rowOff>
    </xdr:from>
    <xdr:to>
      <xdr:col>82</xdr:col>
      <xdr:colOff>158750</xdr:colOff>
      <xdr:row>54</xdr:row>
      <xdr:rowOff>154940</xdr:rowOff>
    </xdr:to>
    <xdr:sp macro="" textlink="">
      <xdr:nvSpPr>
        <xdr:cNvPr id="268" name="楕円 267"/>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69867</xdr:rowOff>
    </xdr:from>
    <xdr:ext cx="762000" cy="259045"/>
    <xdr:sp macro="" textlink="">
      <xdr:nvSpPr>
        <xdr:cNvPr id="269" name="その他該当値テキスト"/>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0" name="楕円 269"/>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1" name="テキスト ボックス 270"/>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72" name="楕円 271"/>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73" name="テキスト ボックス 272"/>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4" name="楕円 273"/>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5" name="テキスト ボックス 274"/>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167640</xdr:rowOff>
    </xdr:from>
    <xdr:to>
      <xdr:col>65</xdr:col>
      <xdr:colOff>53975</xdr:colOff>
      <xdr:row>53</xdr:row>
      <xdr:rowOff>97790</xdr:rowOff>
    </xdr:to>
    <xdr:sp macro="" textlink="">
      <xdr:nvSpPr>
        <xdr:cNvPr id="276" name="楕円 275"/>
        <xdr:cNvSpPr/>
      </xdr:nvSpPr>
      <xdr:spPr>
        <a:xfrm>
          <a:off x="12954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107967</xdr:rowOff>
    </xdr:from>
    <xdr:ext cx="762000" cy="259045"/>
    <xdr:sp macro="" textlink="">
      <xdr:nvSpPr>
        <xdr:cNvPr id="277" name="テキスト ボックス 276"/>
        <xdr:cNvSpPr txBox="1"/>
      </xdr:nvSpPr>
      <xdr:spPr>
        <a:xfrm>
          <a:off x="12623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前年度比較で</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2.9</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ポイント上昇して</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おり、</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依然として類似団体平均値より高い水準となっている。</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今後、一部事務組合における起債が予定されていることから、負担金の増加にも注視していく必要がある。</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一部事務組合における運営状況改善による負担金の軽減や各種団体への補助金の事業効果を検証し、健全な財政運営に努める。</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81280</xdr:rowOff>
    </xdr:to>
    <xdr:cxnSp macro="">
      <xdr:nvCxnSpPr>
        <xdr:cNvPr id="307" name="直線コネクタ 306"/>
        <xdr:cNvCxnSpPr/>
      </xdr:nvCxnSpPr>
      <xdr:spPr>
        <a:xfrm>
          <a:off x="15671800" y="646379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120142</xdr:rowOff>
    </xdr:to>
    <xdr:cxnSp macro="">
      <xdr:nvCxnSpPr>
        <xdr:cNvPr id="310" name="直線コネクタ 309"/>
        <xdr:cNvCxnSpPr/>
      </xdr:nvCxnSpPr>
      <xdr:spPr>
        <a:xfrm>
          <a:off x="14782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106426</xdr:rowOff>
    </xdr:to>
    <xdr:cxnSp macro="">
      <xdr:nvCxnSpPr>
        <xdr:cNvPr id="313" name="直線コネクタ 312"/>
        <xdr:cNvCxnSpPr/>
      </xdr:nvCxnSpPr>
      <xdr:spPr>
        <a:xfrm flipV="1">
          <a:off x="13893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38</xdr:row>
      <xdr:rowOff>26416</xdr:rowOff>
    </xdr:to>
    <xdr:cxnSp macro="">
      <xdr:nvCxnSpPr>
        <xdr:cNvPr id="316" name="直線コネクタ 315"/>
        <xdr:cNvCxnSpPr/>
      </xdr:nvCxnSpPr>
      <xdr:spPr>
        <a:xfrm flipV="1">
          <a:off x="13004800" y="64500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6" name="楕円 325"/>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7"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8" name="楕円 327"/>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9" name="テキスト ボックス 328"/>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30" name="楕円 329"/>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31" name="テキスト ボックス 330"/>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2" name="楕円 331"/>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3" name="テキスト ボックス 332"/>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4" name="楕円 333"/>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5" name="テキスト ボックス 334"/>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過去に借り入れた</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恵美之江展望</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公園整備事業などの償還</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開始など</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、依然として平均値より高い数値となっている。</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今後も交付税措置のある有利な地方債を活用しながら地方債残高・償還額を管理し、将来の負担軽減に努めていく。</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163576</xdr:rowOff>
    </xdr:from>
    <xdr:to>
      <xdr:col>24</xdr:col>
      <xdr:colOff>25400</xdr:colOff>
      <xdr:row>78</xdr:row>
      <xdr:rowOff>163576</xdr:rowOff>
    </xdr:to>
    <xdr:cxnSp macro="">
      <xdr:nvCxnSpPr>
        <xdr:cNvPr id="365" name="直線コネクタ 364"/>
        <xdr:cNvCxnSpPr/>
      </xdr:nvCxnSpPr>
      <xdr:spPr>
        <a:xfrm>
          <a:off x="3987800" y="13536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163576</xdr:rowOff>
    </xdr:from>
    <xdr:to>
      <xdr:col>19</xdr:col>
      <xdr:colOff>187325</xdr:colOff>
      <xdr:row>79</xdr:row>
      <xdr:rowOff>33274</xdr:rowOff>
    </xdr:to>
    <xdr:cxnSp macro="">
      <xdr:nvCxnSpPr>
        <xdr:cNvPr id="368" name="直線コネクタ 367"/>
        <xdr:cNvCxnSpPr/>
      </xdr:nvCxnSpPr>
      <xdr:spPr>
        <a:xfrm flipV="1">
          <a:off x="3098800" y="13536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65278</xdr:rowOff>
    </xdr:to>
    <xdr:cxnSp macro="">
      <xdr:nvCxnSpPr>
        <xdr:cNvPr id="371" name="直線コネクタ 370"/>
        <xdr:cNvCxnSpPr/>
      </xdr:nvCxnSpPr>
      <xdr:spPr>
        <a:xfrm flipV="1">
          <a:off x="2209800" y="135778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3" name="テキスト ボックス 372"/>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79</xdr:row>
      <xdr:rowOff>65278</xdr:rowOff>
    </xdr:to>
    <xdr:cxnSp macro="">
      <xdr:nvCxnSpPr>
        <xdr:cNvPr id="374" name="直線コネクタ 373"/>
        <xdr:cNvCxnSpPr/>
      </xdr:nvCxnSpPr>
      <xdr:spPr>
        <a:xfrm>
          <a:off x="1320800" y="13582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84" name="楕円 383"/>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85" name="公債費該当値テキスト"/>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112776</xdr:rowOff>
    </xdr:from>
    <xdr:to>
      <xdr:col>20</xdr:col>
      <xdr:colOff>38100</xdr:colOff>
      <xdr:row>79</xdr:row>
      <xdr:rowOff>42926</xdr:rowOff>
    </xdr:to>
    <xdr:sp macro="" textlink="">
      <xdr:nvSpPr>
        <xdr:cNvPr id="386" name="楕円 385"/>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27703</xdr:rowOff>
    </xdr:from>
    <xdr:ext cx="736600" cy="259045"/>
    <xdr:sp macro="" textlink="">
      <xdr:nvSpPr>
        <xdr:cNvPr id="387" name="テキスト ボックス 386"/>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153924</xdr:rowOff>
    </xdr:from>
    <xdr:to>
      <xdr:col>15</xdr:col>
      <xdr:colOff>149225</xdr:colOff>
      <xdr:row>79</xdr:row>
      <xdr:rowOff>84074</xdr:rowOff>
    </xdr:to>
    <xdr:sp macro="" textlink="">
      <xdr:nvSpPr>
        <xdr:cNvPr id="388" name="楕円 387"/>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68851</xdr:rowOff>
    </xdr:from>
    <xdr:ext cx="762000" cy="259045"/>
    <xdr:sp macro="" textlink="">
      <xdr:nvSpPr>
        <xdr:cNvPr id="389" name="テキスト ボックス 388"/>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14478</xdr:rowOff>
    </xdr:from>
    <xdr:to>
      <xdr:col>11</xdr:col>
      <xdr:colOff>60325</xdr:colOff>
      <xdr:row>79</xdr:row>
      <xdr:rowOff>116078</xdr:rowOff>
    </xdr:to>
    <xdr:sp macro="" textlink="">
      <xdr:nvSpPr>
        <xdr:cNvPr id="390" name="楕円 389"/>
        <xdr:cNvSpPr/>
      </xdr:nvSpPr>
      <xdr:spPr>
        <a:xfrm>
          <a:off x="2159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100855</xdr:rowOff>
    </xdr:from>
    <xdr:ext cx="762000" cy="259045"/>
    <xdr:sp macro="" textlink="">
      <xdr:nvSpPr>
        <xdr:cNvPr id="391" name="テキスト ボックス 390"/>
        <xdr:cNvSpPr txBox="1"/>
      </xdr:nvSpPr>
      <xdr:spPr>
        <a:xfrm>
          <a:off x="1828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92" name="楕円 391"/>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73423</xdr:rowOff>
    </xdr:from>
    <xdr:ext cx="762000" cy="259045"/>
    <xdr:sp macro="" textlink="">
      <xdr:nvSpPr>
        <xdr:cNvPr id="393" name="テキスト ボックス 392"/>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類似団体平均値を上回っている。</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今後は職員の定員・給与水準の適正化、管理施設の民間委託の推進、事業効果検証における補助金の見直しなどを図り、経常的経費の削減に努める。</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54611</xdr:rowOff>
    </xdr:to>
    <xdr:cxnSp macro="">
      <xdr:nvCxnSpPr>
        <xdr:cNvPr id="426" name="直線コネクタ 425"/>
        <xdr:cNvCxnSpPr/>
      </xdr:nvCxnSpPr>
      <xdr:spPr>
        <a:xfrm flipV="1">
          <a:off x="15671800" y="133400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130811</xdr:rowOff>
    </xdr:from>
    <xdr:to>
      <xdr:col>78</xdr:col>
      <xdr:colOff>69850</xdr:colOff>
      <xdr:row>78</xdr:row>
      <xdr:rowOff>54611</xdr:rowOff>
    </xdr:to>
    <xdr:cxnSp macro="">
      <xdr:nvCxnSpPr>
        <xdr:cNvPr id="429" name="直線コネクタ 428"/>
        <xdr:cNvCxnSpPr/>
      </xdr:nvCxnSpPr>
      <xdr:spPr>
        <a:xfrm>
          <a:off x="14782800" y="133324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123189</xdr:rowOff>
    </xdr:from>
    <xdr:to>
      <xdr:col>73</xdr:col>
      <xdr:colOff>180975</xdr:colOff>
      <xdr:row>77</xdr:row>
      <xdr:rowOff>130811</xdr:rowOff>
    </xdr:to>
    <xdr:cxnSp macro="">
      <xdr:nvCxnSpPr>
        <xdr:cNvPr id="432" name="直線コネクタ 431"/>
        <xdr:cNvCxnSpPr/>
      </xdr:nvCxnSpPr>
      <xdr:spPr>
        <a:xfrm>
          <a:off x="13893800" y="13324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35561</xdr:rowOff>
    </xdr:from>
    <xdr:to>
      <xdr:col>69</xdr:col>
      <xdr:colOff>92075</xdr:colOff>
      <xdr:row>77</xdr:row>
      <xdr:rowOff>123189</xdr:rowOff>
    </xdr:to>
    <xdr:cxnSp macro="">
      <xdr:nvCxnSpPr>
        <xdr:cNvPr id="435" name="直線コネクタ 434"/>
        <xdr:cNvCxnSpPr/>
      </xdr:nvCxnSpPr>
      <xdr:spPr>
        <a:xfrm>
          <a:off x="13004800" y="132372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5" name="楕円 444"/>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6"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3811</xdr:rowOff>
    </xdr:from>
    <xdr:to>
      <xdr:col>78</xdr:col>
      <xdr:colOff>120650</xdr:colOff>
      <xdr:row>78</xdr:row>
      <xdr:rowOff>105411</xdr:rowOff>
    </xdr:to>
    <xdr:sp macro="" textlink="">
      <xdr:nvSpPr>
        <xdr:cNvPr id="447" name="楕円 446"/>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90188</xdr:rowOff>
    </xdr:from>
    <xdr:ext cx="736600" cy="259045"/>
    <xdr:sp macro="" textlink="">
      <xdr:nvSpPr>
        <xdr:cNvPr id="448" name="テキスト ボックス 447"/>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80011</xdr:rowOff>
    </xdr:from>
    <xdr:to>
      <xdr:col>74</xdr:col>
      <xdr:colOff>31750</xdr:colOff>
      <xdr:row>78</xdr:row>
      <xdr:rowOff>10161</xdr:rowOff>
    </xdr:to>
    <xdr:sp macro="" textlink="">
      <xdr:nvSpPr>
        <xdr:cNvPr id="449" name="楕円 448"/>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166388</xdr:rowOff>
    </xdr:from>
    <xdr:ext cx="762000" cy="259045"/>
    <xdr:sp macro="" textlink="">
      <xdr:nvSpPr>
        <xdr:cNvPr id="450" name="テキスト ボックス 449"/>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72389</xdr:rowOff>
    </xdr:from>
    <xdr:to>
      <xdr:col>69</xdr:col>
      <xdr:colOff>142875</xdr:colOff>
      <xdr:row>78</xdr:row>
      <xdr:rowOff>2539</xdr:rowOff>
    </xdr:to>
    <xdr:sp macro="" textlink="">
      <xdr:nvSpPr>
        <xdr:cNvPr id="451" name="楕円 450"/>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158766</xdr:rowOff>
    </xdr:from>
    <xdr:ext cx="762000" cy="259045"/>
    <xdr:sp macro="" textlink="">
      <xdr:nvSpPr>
        <xdr:cNvPr id="452" name="テキスト ボックス 451"/>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156211</xdr:rowOff>
    </xdr:from>
    <xdr:to>
      <xdr:col>65</xdr:col>
      <xdr:colOff>53975</xdr:colOff>
      <xdr:row>77</xdr:row>
      <xdr:rowOff>86361</xdr:rowOff>
    </xdr:to>
    <xdr:sp macro="" textlink="">
      <xdr:nvSpPr>
        <xdr:cNvPr id="453" name="楕円 452"/>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71138</xdr:rowOff>
    </xdr:from>
    <xdr:ext cx="762000" cy="259045"/>
    <xdr:sp macro="" textlink="">
      <xdr:nvSpPr>
        <xdr:cNvPr id="454" name="テキスト ボックス 453"/>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151226</xdr:rowOff>
    </xdr:from>
    <xdr:to>
      <xdr:col>29</xdr:col>
      <xdr:colOff>127000</xdr:colOff>
      <xdr:row>18</xdr:row>
      <xdr:rowOff>53924</xdr:rowOff>
    </xdr:to>
    <xdr:cxnSp macro="">
      <xdr:nvCxnSpPr>
        <xdr:cNvPr id="52" name="直線コネクタ 51"/>
        <xdr:cNvCxnSpPr/>
      </xdr:nvCxnSpPr>
      <xdr:spPr bwMode="auto">
        <a:xfrm>
          <a:off x="5003800" y="3113501"/>
          <a:ext cx="647700" cy="74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xdr:cNvSpPr txBox="1"/>
      </xdr:nvSpPr>
      <xdr:spPr>
        <a:xfrm>
          <a:off x="574040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151226</xdr:rowOff>
    </xdr:from>
    <xdr:to>
      <xdr:col>26</xdr:col>
      <xdr:colOff>50800</xdr:colOff>
      <xdr:row>18</xdr:row>
      <xdr:rowOff>10608</xdr:rowOff>
    </xdr:to>
    <xdr:cxnSp macro="">
      <xdr:nvCxnSpPr>
        <xdr:cNvPr id="55" name="直線コネクタ 54"/>
        <xdr:cNvCxnSpPr/>
      </xdr:nvCxnSpPr>
      <xdr:spPr bwMode="auto">
        <a:xfrm flipV="1">
          <a:off x="4305300" y="3113501"/>
          <a:ext cx="698500" cy="30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10608</xdr:rowOff>
    </xdr:from>
    <xdr:to>
      <xdr:col>22</xdr:col>
      <xdr:colOff>114300</xdr:colOff>
      <xdr:row>18</xdr:row>
      <xdr:rowOff>35528</xdr:rowOff>
    </xdr:to>
    <xdr:cxnSp macro="">
      <xdr:nvCxnSpPr>
        <xdr:cNvPr id="58" name="直線コネクタ 57"/>
        <xdr:cNvCxnSpPr/>
      </xdr:nvCxnSpPr>
      <xdr:spPr bwMode="auto">
        <a:xfrm flipV="1">
          <a:off x="3606800" y="3144333"/>
          <a:ext cx="698500" cy="24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35528</xdr:rowOff>
    </xdr:from>
    <xdr:to>
      <xdr:col>18</xdr:col>
      <xdr:colOff>177800</xdr:colOff>
      <xdr:row>18</xdr:row>
      <xdr:rowOff>47344</xdr:rowOff>
    </xdr:to>
    <xdr:cxnSp macro="">
      <xdr:nvCxnSpPr>
        <xdr:cNvPr id="61" name="直線コネクタ 60"/>
        <xdr:cNvCxnSpPr/>
      </xdr:nvCxnSpPr>
      <xdr:spPr bwMode="auto">
        <a:xfrm flipV="1">
          <a:off x="2908300" y="3169253"/>
          <a:ext cx="698500" cy="11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3124</xdr:rowOff>
    </xdr:from>
    <xdr:to>
      <xdr:col>29</xdr:col>
      <xdr:colOff>177800</xdr:colOff>
      <xdr:row>18</xdr:row>
      <xdr:rowOff>104724</xdr:rowOff>
    </xdr:to>
    <xdr:sp macro="" textlink="">
      <xdr:nvSpPr>
        <xdr:cNvPr id="71" name="楕円 70"/>
        <xdr:cNvSpPr/>
      </xdr:nvSpPr>
      <xdr:spPr bwMode="auto">
        <a:xfrm>
          <a:off x="5600700" y="313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19651</xdr:rowOff>
    </xdr:from>
    <xdr:ext cx="762000" cy="259045"/>
    <xdr:sp macro="" textlink="">
      <xdr:nvSpPr>
        <xdr:cNvPr id="72" name="人口1人当たり決算額の推移該当値テキスト130"/>
        <xdr:cNvSpPr txBox="1"/>
      </xdr:nvSpPr>
      <xdr:spPr>
        <a:xfrm>
          <a:off x="5740400" y="298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100426</xdr:rowOff>
    </xdr:from>
    <xdr:to>
      <xdr:col>26</xdr:col>
      <xdr:colOff>101600</xdr:colOff>
      <xdr:row>18</xdr:row>
      <xdr:rowOff>30576</xdr:rowOff>
    </xdr:to>
    <xdr:sp macro="" textlink="">
      <xdr:nvSpPr>
        <xdr:cNvPr id="73" name="楕円 72"/>
        <xdr:cNvSpPr/>
      </xdr:nvSpPr>
      <xdr:spPr bwMode="auto">
        <a:xfrm>
          <a:off x="4953000" y="3062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40753</xdr:rowOff>
    </xdr:from>
    <xdr:ext cx="736600" cy="259045"/>
    <xdr:sp macro="" textlink="">
      <xdr:nvSpPr>
        <xdr:cNvPr id="74" name="テキスト ボックス 73"/>
        <xdr:cNvSpPr txBox="1"/>
      </xdr:nvSpPr>
      <xdr:spPr>
        <a:xfrm>
          <a:off x="4622800" y="2831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131258</xdr:rowOff>
    </xdr:from>
    <xdr:to>
      <xdr:col>22</xdr:col>
      <xdr:colOff>165100</xdr:colOff>
      <xdr:row>18</xdr:row>
      <xdr:rowOff>61408</xdr:rowOff>
    </xdr:to>
    <xdr:sp macro="" textlink="">
      <xdr:nvSpPr>
        <xdr:cNvPr id="75" name="楕円 74"/>
        <xdr:cNvSpPr/>
      </xdr:nvSpPr>
      <xdr:spPr bwMode="auto">
        <a:xfrm>
          <a:off x="4254500" y="3093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71585</xdr:rowOff>
    </xdr:from>
    <xdr:ext cx="762000" cy="259045"/>
    <xdr:sp macro="" textlink="">
      <xdr:nvSpPr>
        <xdr:cNvPr id="76" name="テキスト ボックス 75"/>
        <xdr:cNvSpPr txBox="1"/>
      </xdr:nvSpPr>
      <xdr:spPr>
        <a:xfrm>
          <a:off x="3924300" y="286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156178</xdr:rowOff>
    </xdr:from>
    <xdr:to>
      <xdr:col>19</xdr:col>
      <xdr:colOff>38100</xdr:colOff>
      <xdr:row>18</xdr:row>
      <xdr:rowOff>86328</xdr:rowOff>
    </xdr:to>
    <xdr:sp macro="" textlink="">
      <xdr:nvSpPr>
        <xdr:cNvPr id="77" name="楕円 76"/>
        <xdr:cNvSpPr/>
      </xdr:nvSpPr>
      <xdr:spPr bwMode="auto">
        <a:xfrm>
          <a:off x="3556000" y="3118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96505</xdr:rowOff>
    </xdr:from>
    <xdr:ext cx="762000" cy="259045"/>
    <xdr:sp macro="" textlink="">
      <xdr:nvSpPr>
        <xdr:cNvPr id="78" name="テキスト ボックス 77"/>
        <xdr:cNvSpPr txBox="1"/>
      </xdr:nvSpPr>
      <xdr:spPr>
        <a:xfrm>
          <a:off x="3225800" y="288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167994</xdr:rowOff>
    </xdr:from>
    <xdr:to>
      <xdr:col>15</xdr:col>
      <xdr:colOff>101600</xdr:colOff>
      <xdr:row>18</xdr:row>
      <xdr:rowOff>98144</xdr:rowOff>
    </xdr:to>
    <xdr:sp macro="" textlink="">
      <xdr:nvSpPr>
        <xdr:cNvPr id="79" name="楕円 78"/>
        <xdr:cNvSpPr/>
      </xdr:nvSpPr>
      <xdr:spPr bwMode="auto">
        <a:xfrm>
          <a:off x="2857500" y="3130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108321</xdr:rowOff>
    </xdr:from>
    <xdr:ext cx="762000" cy="259045"/>
    <xdr:sp macro="" textlink="">
      <xdr:nvSpPr>
        <xdr:cNvPr id="80" name="テキスト ボックス 79"/>
        <xdr:cNvSpPr txBox="1"/>
      </xdr:nvSpPr>
      <xdr:spPr>
        <a:xfrm>
          <a:off x="2527300" y="289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140792</xdr:rowOff>
    </xdr:from>
    <xdr:to>
      <xdr:col>29</xdr:col>
      <xdr:colOff>127000</xdr:colOff>
      <xdr:row>34</xdr:row>
      <xdr:rowOff>152121</xdr:rowOff>
    </xdr:to>
    <xdr:cxnSp macro="">
      <xdr:nvCxnSpPr>
        <xdr:cNvPr id="113" name="直線コネクタ 112"/>
        <xdr:cNvCxnSpPr/>
      </xdr:nvCxnSpPr>
      <xdr:spPr bwMode="auto">
        <a:xfrm flipV="1">
          <a:off x="5003800" y="6408242"/>
          <a:ext cx="647700" cy="11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152121</xdr:rowOff>
    </xdr:from>
    <xdr:to>
      <xdr:col>26</xdr:col>
      <xdr:colOff>50800</xdr:colOff>
      <xdr:row>34</xdr:row>
      <xdr:rowOff>185484</xdr:rowOff>
    </xdr:to>
    <xdr:cxnSp macro="">
      <xdr:nvCxnSpPr>
        <xdr:cNvPr id="116" name="直線コネクタ 115"/>
        <xdr:cNvCxnSpPr/>
      </xdr:nvCxnSpPr>
      <xdr:spPr bwMode="auto">
        <a:xfrm flipV="1">
          <a:off x="4305300" y="6419571"/>
          <a:ext cx="698500" cy="3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108598</xdr:rowOff>
    </xdr:from>
    <xdr:to>
      <xdr:col>22</xdr:col>
      <xdr:colOff>114300</xdr:colOff>
      <xdr:row>34</xdr:row>
      <xdr:rowOff>185484</xdr:rowOff>
    </xdr:to>
    <xdr:cxnSp macro="">
      <xdr:nvCxnSpPr>
        <xdr:cNvPr id="119" name="直線コネクタ 118"/>
        <xdr:cNvCxnSpPr/>
      </xdr:nvCxnSpPr>
      <xdr:spPr bwMode="auto">
        <a:xfrm>
          <a:off x="3606800" y="6376048"/>
          <a:ext cx="698500" cy="76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108598</xdr:rowOff>
    </xdr:from>
    <xdr:to>
      <xdr:col>18</xdr:col>
      <xdr:colOff>177800</xdr:colOff>
      <xdr:row>34</xdr:row>
      <xdr:rowOff>141922</xdr:rowOff>
    </xdr:to>
    <xdr:cxnSp macro="">
      <xdr:nvCxnSpPr>
        <xdr:cNvPr id="122" name="直線コネクタ 121"/>
        <xdr:cNvCxnSpPr/>
      </xdr:nvCxnSpPr>
      <xdr:spPr bwMode="auto">
        <a:xfrm flipV="1">
          <a:off x="2908300" y="6376048"/>
          <a:ext cx="698500" cy="33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89992</xdr:rowOff>
    </xdr:from>
    <xdr:to>
      <xdr:col>29</xdr:col>
      <xdr:colOff>177800</xdr:colOff>
      <xdr:row>34</xdr:row>
      <xdr:rowOff>191592</xdr:rowOff>
    </xdr:to>
    <xdr:sp macro="" textlink="">
      <xdr:nvSpPr>
        <xdr:cNvPr id="132" name="楕円 131"/>
        <xdr:cNvSpPr/>
      </xdr:nvSpPr>
      <xdr:spPr bwMode="auto">
        <a:xfrm>
          <a:off x="5600700" y="6357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277969</xdr:rowOff>
    </xdr:from>
    <xdr:ext cx="762000" cy="259045"/>
    <xdr:sp macro="" textlink="">
      <xdr:nvSpPr>
        <xdr:cNvPr id="133" name="人口1人当たり決算額の推移該当値テキスト445"/>
        <xdr:cNvSpPr txBox="1"/>
      </xdr:nvSpPr>
      <xdr:spPr>
        <a:xfrm>
          <a:off x="5740400" y="620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101321</xdr:rowOff>
    </xdr:from>
    <xdr:to>
      <xdr:col>26</xdr:col>
      <xdr:colOff>101600</xdr:colOff>
      <xdr:row>34</xdr:row>
      <xdr:rowOff>202921</xdr:rowOff>
    </xdr:to>
    <xdr:sp macro="" textlink="">
      <xdr:nvSpPr>
        <xdr:cNvPr id="134" name="楕円 133"/>
        <xdr:cNvSpPr/>
      </xdr:nvSpPr>
      <xdr:spPr bwMode="auto">
        <a:xfrm>
          <a:off x="4953000" y="6368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213098</xdr:rowOff>
    </xdr:from>
    <xdr:ext cx="736600" cy="259045"/>
    <xdr:sp macro="" textlink="">
      <xdr:nvSpPr>
        <xdr:cNvPr id="135" name="テキスト ボックス 134"/>
        <xdr:cNvSpPr txBox="1"/>
      </xdr:nvSpPr>
      <xdr:spPr>
        <a:xfrm>
          <a:off x="4622800" y="613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134684</xdr:rowOff>
    </xdr:from>
    <xdr:to>
      <xdr:col>22</xdr:col>
      <xdr:colOff>165100</xdr:colOff>
      <xdr:row>34</xdr:row>
      <xdr:rowOff>236283</xdr:rowOff>
    </xdr:to>
    <xdr:sp macro="" textlink="">
      <xdr:nvSpPr>
        <xdr:cNvPr id="136" name="楕円 135"/>
        <xdr:cNvSpPr/>
      </xdr:nvSpPr>
      <xdr:spPr bwMode="auto">
        <a:xfrm>
          <a:off x="4254500" y="640213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246461</xdr:rowOff>
    </xdr:from>
    <xdr:ext cx="762000" cy="259045"/>
    <xdr:sp macro="" textlink="">
      <xdr:nvSpPr>
        <xdr:cNvPr id="137" name="テキスト ボックス 136"/>
        <xdr:cNvSpPr txBox="1"/>
      </xdr:nvSpPr>
      <xdr:spPr>
        <a:xfrm>
          <a:off x="3924300" y="617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57798</xdr:rowOff>
    </xdr:from>
    <xdr:to>
      <xdr:col>19</xdr:col>
      <xdr:colOff>38100</xdr:colOff>
      <xdr:row>34</xdr:row>
      <xdr:rowOff>159398</xdr:rowOff>
    </xdr:to>
    <xdr:sp macro="" textlink="">
      <xdr:nvSpPr>
        <xdr:cNvPr id="138" name="楕円 137"/>
        <xdr:cNvSpPr/>
      </xdr:nvSpPr>
      <xdr:spPr bwMode="auto">
        <a:xfrm>
          <a:off x="3556000" y="6325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169575</xdr:rowOff>
    </xdr:from>
    <xdr:ext cx="762000" cy="259045"/>
    <xdr:sp macro="" textlink="">
      <xdr:nvSpPr>
        <xdr:cNvPr id="139" name="テキスト ボックス 138"/>
        <xdr:cNvSpPr txBox="1"/>
      </xdr:nvSpPr>
      <xdr:spPr>
        <a:xfrm>
          <a:off x="3225800" y="609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91122</xdr:rowOff>
    </xdr:from>
    <xdr:to>
      <xdr:col>15</xdr:col>
      <xdr:colOff>101600</xdr:colOff>
      <xdr:row>34</xdr:row>
      <xdr:rowOff>192722</xdr:rowOff>
    </xdr:to>
    <xdr:sp macro="" textlink="">
      <xdr:nvSpPr>
        <xdr:cNvPr id="140" name="楕円 139"/>
        <xdr:cNvSpPr/>
      </xdr:nvSpPr>
      <xdr:spPr bwMode="auto">
        <a:xfrm>
          <a:off x="2857500" y="6358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202899</xdr:rowOff>
    </xdr:from>
    <xdr:ext cx="762000" cy="259045"/>
    <xdr:sp macro="" textlink="">
      <xdr:nvSpPr>
        <xdr:cNvPr id="141" name="テキスト ボックス 140"/>
        <xdr:cNvSpPr txBox="1"/>
      </xdr:nvSpPr>
      <xdr:spPr>
        <a:xfrm>
          <a:off x="2527300" y="61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5,550
5,536
110.36
6,522,321
6,485,751
23,333
3,541,620
6,207,364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148347</xdr:rowOff>
    </xdr:from>
    <xdr:to>
      <xdr:col>24</xdr:col>
      <xdr:colOff>63500</xdr:colOff>
      <xdr:row>35</xdr:row>
      <xdr:rowOff>97849</xdr:rowOff>
    </xdr:to>
    <xdr:cxnSp macro="">
      <xdr:nvCxnSpPr>
        <xdr:cNvPr id="57" name="直線コネクタ 56"/>
        <xdr:cNvCxnSpPr/>
      </xdr:nvCxnSpPr>
      <xdr:spPr>
        <a:xfrm flipV="1">
          <a:off x="3797300" y="5977647"/>
          <a:ext cx="838200" cy="12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97849</xdr:rowOff>
    </xdr:from>
    <xdr:to>
      <xdr:col>19</xdr:col>
      <xdr:colOff>177800</xdr:colOff>
      <xdr:row>35</xdr:row>
      <xdr:rowOff>134711</xdr:rowOff>
    </xdr:to>
    <xdr:cxnSp macro="">
      <xdr:nvCxnSpPr>
        <xdr:cNvPr id="60" name="直線コネクタ 59"/>
        <xdr:cNvCxnSpPr/>
      </xdr:nvCxnSpPr>
      <xdr:spPr>
        <a:xfrm flipV="1">
          <a:off x="2908300" y="6098599"/>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130504</xdr:rowOff>
    </xdr:from>
    <xdr:to>
      <xdr:col>15</xdr:col>
      <xdr:colOff>50800</xdr:colOff>
      <xdr:row>35</xdr:row>
      <xdr:rowOff>134711</xdr:rowOff>
    </xdr:to>
    <xdr:cxnSp macro="">
      <xdr:nvCxnSpPr>
        <xdr:cNvPr id="63" name="直線コネクタ 62"/>
        <xdr:cNvCxnSpPr/>
      </xdr:nvCxnSpPr>
      <xdr:spPr>
        <a:xfrm>
          <a:off x="2019300" y="6131254"/>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130504</xdr:rowOff>
    </xdr:from>
    <xdr:to>
      <xdr:col>10</xdr:col>
      <xdr:colOff>114300</xdr:colOff>
      <xdr:row>35</xdr:row>
      <xdr:rowOff>137597</xdr:rowOff>
    </xdr:to>
    <xdr:cxnSp macro="">
      <xdr:nvCxnSpPr>
        <xdr:cNvPr id="66" name="直線コネクタ 65"/>
        <xdr:cNvCxnSpPr/>
      </xdr:nvCxnSpPr>
      <xdr:spPr>
        <a:xfrm flipV="1">
          <a:off x="1130300" y="6131254"/>
          <a:ext cx="889000" cy="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97547</xdr:rowOff>
    </xdr:from>
    <xdr:to>
      <xdr:col>24</xdr:col>
      <xdr:colOff>114300</xdr:colOff>
      <xdr:row>35</xdr:row>
      <xdr:rowOff>27697</xdr:rowOff>
    </xdr:to>
    <xdr:sp macro="" textlink="">
      <xdr:nvSpPr>
        <xdr:cNvPr id="76" name="楕円 75"/>
        <xdr:cNvSpPr/>
      </xdr:nvSpPr>
      <xdr:spPr>
        <a:xfrm>
          <a:off x="4584700" y="59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120424</xdr:rowOff>
    </xdr:from>
    <xdr:ext cx="599010" cy="259045"/>
    <xdr:sp macro="" textlink="">
      <xdr:nvSpPr>
        <xdr:cNvPr id="77" name="人件費該当値テキスト"/>
        <xdr:cNvSpPr txBox="1"/>
      </xdr:nvSpPr>
      <xdr:spPr>
        <a:xfrm>
          <a:off x="4686300" y="57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47049</xdr:rowOff>
    </xdr:from>
    <xdr:to>
      <xdr:col>20</xdr:col>
      <xdr:colOff>38100</xdr:colOff>
      <xdr:row>35</xdr:row>
      <xdr:rowOff>148649</xdr:rowOff>
    </xdr:to>
    <xdr:sp macro="" textlink="">
      <xdr:nvSpPr>
        <xdr:cNvPr id="78" name="楕円 77"/>
        <xdr:cNvSpPr/>
      </xdr:nvSpPr>
      <xdr:spPr>
        <a:xfrm>
          <a:off x="3746500" y="60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165176</xdr:rowOff>
    </xdr:from>
    <xdr:ext cx="599010" cy="259045"/>
    <xdr:sp macro="" textlink="">
      <xdr:nvSpPr>
        <xdr:cNvPr id="79" name="テキスト ボックス 78"/>
        <xdr:cNvSpPr txBox="1"/>
      </xdr:nvSpPr>
      <xdr:spPr>
        <a:xfrm>
          <a:off x="3497795" y="58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83911</xdr:rowOff>
    </xdr:from>
    <xdr:to>
      <xdr:col>15</xdr:col>
      <xdr:colOff>101600</xdr:colOff>
      <xdr:row>36</xdr:row>
      <xdr:rowOff>14061</xdr:rowOff>
    </xdr:to>
    <xdr:sp macro="" textlink="">
      <xdr:nvSpPr>
        <xdr:cNvPr id="80" name="楕円 79"/>
        <xdr:cNvSpPr/>
      </xdr:nvSpPr>
      <xdr:spPr>
        <a:xfrm>
          <a:off x="2857500" y="608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30588</xdr:rowOff>
    </xdr:from>
    <xdr:ext cx="599010" cy="259045"/>
    <xdr:sp macro="" textlink="">
      <xdr:nvSpPr>
        <xdr:cNvPr id="81" name="テキスト ボックス 80"/>
        <xdr:cNvSpPr txBox="1"/>
      </xdr:nvSpPr>
      <xdr:spPr>
        <a:xfrm>
          <a:off x="2608795" y="585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79704</xdr:rowOff>
    </xdr:from>
    <xdr:to>
      <xdr:col>10</xdr:col>
      <xdr:colOff>165100</xdr:colOff>
      <xdr:row>36</xdr:row>
      <xdr:rowOff>9854</xdr:rowOff>
    </xdr:to>
    <xdr:sp macro="" textlink="">
      <xdr:nvSpPr>
        <xdr:cNvPr id="82" name="楕円 81"/>
        <xdr:cNvSpPr/>
      </xdr:nvSpPr>
      <xdr:spPr>
        <a:xfrm>
          <a:off x="1968500" y="60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26381</xdr:rowOff>
    </xdr:from>
    <xdr:ext cx="599010" cy="259045"/>
    <xdr:sp macro="" textlink="">
      <xdr:nvSpPr>
        <xdr:cNvPr id="83" name="テキスト ボックス 82"/>
        <xdr:cNvSpPr txBox="1"/>
      </xdr:nvSpPr>
      <xdr:spPr>
        <a:xfrm>
          <a:off x="1719795" y="585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86797</xdr:rowOff>
    </xdr:from>
    <xdr:to>
      <xdr:col>6</xdr:col>
      <xdr:colOff>38100</xdr:colOff>
      <xdr:row>36</xdr:row>
      <xdr:rowOff>16947</xdr:rowOff>
    </xdr:to>
    <xdr:sp macro="" textlink="">
      <xdr:nvSpPr>
        <xdr:cNvPr id="84" name="楕円 83"/>
        <xdr:cNvSpPr/>
      </xdr:nvSpPr>
      <xdr:spPr>
        <a:xfrm>
          <a:off x="1079500" y="60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33474</xdr:rowOff>
    </xdr:from>
    <xdr:ext cx="599010" cy="259045"/>
    <xdr:sp macro="" textlink="">
      <xdr:nvSpPr>
        <xdr:cNvPr id="85" name="テキスト ボックス 84"/>
        <xdr:cNvSpPr txBox="1"/>
      </xdr:nvSpPr>
      <xdr:spPr>
        <a:xfrm>
          <a:off x="830795" y="586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90030</xdr:rowOff>
    </xdr:from>
    <xdr:to>
      <xdr:col>24</xdr:col>
      <xdr:colOff>63500</xdr:colOff>
      <xdr:row>56</xdr:row>
      <xdr:rowOff>142398</xdr:rowOff>
    </xdr:to>
    <xdr:cxnSp macro="">
      <xdr:nvCxnSpPr>
        <xdr:cNvPr id="112" name="直線コネクタ 111"/>
        <xdr:cNvCxnSpPr/>
      </xdr:nvCxnSpPr>
      <xdr:spPr>
        <a:xfrm>
          <a:off x="3797300" y="9691230"/>
          <a:ext cx="838200" cy="5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41635</xdr:rowOff>
    </xdr:from>
    <xdr:to>
      <xdr:col>19</xdr:col>
      <xdr:colOff>177800</xdr:colOff>
      <xdr:row>56</xdr:row>
      <xdr:rowOff>90030</xdr:rowOff>
    </xdr:to>
    <xdr:cxnSp macro="">
      <xdr:nvCxnSpPr>
        <xdr:cNvPr id="115" name="直線コネクタ 114"/>
        <xdr:cNvCxnSpPr/>
      </xdr:nvCxnSpPr>
      <xdr:spPr>
        <a:xfrm>
          <a:off x="2908300" y="9471385"/>
          <a:ext cx="889000" cy="2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41635</xdr:rowOff>
    </xdr:from>
    <xdr:to>
      <xdr:col>15</xdr:col>
      <xdr:colOff>50800</xdr:colOff>
      <xdr:row>55</xdr:row>
      <xdr:rowOff>168714</xdr:rowOff>
    </xdr:to>
    <xdr:cxnSp macro="">
      <xdr:nvCxnSpPr>
        <xdr:cNvPr id="118" name="直線コネクタ 117"/>
        <xdr:cNvCxnSpPr/>
      </xdr:nvCxnSpPr>
      <xdr:spPr>
        <a:xfrm flipV="1">
          <a:off x="2019300" y="9471385"/>
          <a:ext cx="889000" cy="12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168714</xdr:rowOff>
    </xdr:from>
    <xdr:to>
      <xdr:col>10</xdr:col>
      <xdr:colOff>114300</xdr:colOff>
      <xdr:row>56</xdr:row>
      <xdr:rowOff>82328</xdr:rowOff>
    </xdr:to>
    <xdr:cxnSp macro="">
      <xdr:nvCxnSpPr>
        <xdr:cNvPr id="121" name="直線コネクタ 120"/>
        <xdr:cNvCxnSpPr/>
      </xdr:nvCxnSpPr>
      <xdr:spPr>
        <a:xfrm flipV="1">
          <a:off x="1130300" y="9598464"/>
          <a:ext cx="889000" cy="8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91598</xdr:rowOff>
    </xdr:from>
    <xdr:to>
      <xdr:col>24</xdr:col>
      <xdr:colOff>114300</xdr:colOff>
      <xdr:row>57</xdr:row>
      <xdr:rowOff>21748</xdr:rowOff>
    </xdr:to>
    <xdr:sp macro="" textlink="">
      <xdr:nvSpPr>
        <xdr:cNvPr id="131" name="楕円 130"/>
        <xdr:cNvSpPr/>
      </xdr:nvSpPr>
      <xdr:spPr>
        <a:xfrm>
          <a:off x="4584700" y="96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70025</xdr:rowOff>
    </xdr:from>
    <xdr:ext cx="599010" cy="259045"/>
    <xdr:sp macro="" textlink="">
      <xdr:nvSpPr>
        <xdr:cNvPr id="132" name="物件費該当値テキスト"/>
        <xdr:cNvSpPr txBox="1"/>
      </xdr:nvSpPr>
      <xdr:spPr>
        <a:xfrm>
          <a:off x="4686300" y="967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39230</xdr:rowOff>
    </xdr:from>
    <xdr:to>
      <xdr:col>20</xdr:col>
      <xdr:colOff>38100</xdr:colOff>
      <xdr:row>56</xdr:row>
      <xdr:rowOff>140830</xdr:rowOff>
    </xdr:to>
    <xdr:sp macro="" textlink="">
      <xdr:nvSpPr>
        <xdr:cNvPr id="133" name="楕円 132"/>
        <xdr:cNvSpPr/>
      </xdr:nvSpPr>
      <xdr:spPr>
        <a:xfrm>
          <a:off x="3746500" y="964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157357</xdr:rowOff>
    </xdr:from>
    <xdr:ext cx="599010" cy="259045"/>
    <xdr:sp macro="" textlink="">
      <xdr:nvSpPr>
        <xdr:cNvPr id="134" name="テキスト ボックス 133"/>
        <xdr:cNvSpPr txBox="1"/>
      </xdr:nvSpPr>
      <xdr:spPr>
        <a:xfrm>
          <a:off x="3497795" y="941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162285</xdr:rowOff>
    </xdr:from>
    <xdr:to>
      <xdr:col>15</xdr:col>
      <xdr:colOff>101600</xdr:colOff>
      <xdr:row>55</xdr:row>
      <xdr:rowOff>92435</xdr:rowOff>
    </xdr:to>
    <xdr:sp macro="" textlink="">
      <xdr:nvSpPr>
        <xdr:cNvPr id="135" name="楕円 134"/>
        <xdr:cNvSpPr/>
      </xdr:nvSpPr>
      <xdr:spPr>
        <a:xfrm>
          <a:off x="2857500" y="94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108962</xdr:rowOff>
    </xdr:from>
    <xdr:ext cx="599010" cy="259045"/>
    <xdr:sp macro="" textlink="">
      <xdr:nvSpPr>
        <xdr:cNvPr id="136" name="テキスト ボックス 135"/>
        <xdr:cNvSpPr txBox="1"/>
      </xdr:nvSpPr>
      <xdr:spPr>
        <a:xfrm>
          <a:off x="2608795" y="919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117914</xdr:rowOff>
    </xdr:from>
    <xdr:to>
      <xdr:col>10</xdr:col>
      <xdr:colOff>165100</xdr:colOff>
      <xdr:row>56</xdr:row>
      <xdr:rowOff>48064</xdr:rowOff>
    </xdr:to>
    <xdr:sp macro="" textlink="">
      <xdr:nvSpPr>
        <xdr:cNvPr id="137" name="楕円 136"/>
        <xdr:cNvSpPr/>
      </xdr:nvSpPr>
      <xdr:spPr>
        <a:xfrm>
          <a:off x="1968500" y="95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64591</xdr:rowOff>
    </xdr:from>
    <xdr:ext cx="599010" cy="259045"/>
    <xdr:sp macro="" textlink="">
      <xdr:nvSpPr>
        <xdr:cNvPr id="138" name="テキスト ボックス 137"/>
        <xdr:cNvSpPr txBox="1"/>
      </xdr:nvSpPr>
      <xdr:spPr>
        <a:xfrm>
          <a:off x="1719795" y="932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31528</xdr:rowOff>
    </xdr:from>
    <xdr:to>
      <xdr:col>6</xdr:col>
      <xdr:colOff>38100</xdr:colOff>
      <xdr:row>56</xdr:row>
      <xdr:rowOff>133128</xdr:rowOff>
    </xdr:to>
    <xdr:sp macro="" textlink="">
      <xdr:nvSpPr>
        <xdr:cNvPr id="139" name="楕円 138"/>
        <xdr:cNvSpPr/>
      </xdr:nvSpPr>
      <xdr:spPr>
        <a:xfrm>
          <a:off x="1079500" y="96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149655</xdr:rowOff>
    </xdr:from>
    <xdr:ext cx="599010" cy="259045"/>
    <xdr:sp macro="" textlink="">
      <xdr:nvSpPr>
        <xdr:cNvPr id="140" name="テキスト ボックス 139"/>
        <xdr:cNvSpPr txBox="1"/>
      </xdr:nvSpPr>
      <xdr:spPr>
        <a:xfrm>
          <a:off x="830795" y="940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130944</xdr:rowOff>
    </xdr:from>
    <xdr:to>
      <xdr:col>24</xdr:col>
      <xdr:colOff>63500</xdr:colOff>
      <xdr:row>78</xdr:row>
      <xdr:rowOff>72034</xdr:rowOff>
    </xdr:to>
    <xdr:cxnSp macro="">
      <xdr:nvCxnSpPr>
        <xdr:cNvPr id="167" name="直線コネクタ 166"/>
        <xdr:cNvCxnSpPr/>
      </xdr:nvCxnSpPr>
      <xdr:spPr>
        <a:xfrm flipV="1">
          <a:off x="3797300" y="13332594"/>
          <a:ext cx="838200" cy="1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72034</xdr:rowOff>
    </xdr:from>
    <xdr:to>
      <xdr:col>19</xdr:col>
      <xdr:colOff>177800</xdr:colOff>
      <xdr:row>78</xdr:row>
      <xdr:rowOff>125389</xdr:rowOff>
    </xdr:to>
    <xdr:cxnSp macro="">
      <xdr:nvCxnSpPr>
        <xdr:cNvPr id="170" name="直線コネクタ 169"/>
        <xdr:cNvCxnSpPr/>
      </xdr:nvCxnSpPr>
      <xdr:spPr>
        <a:xfrm flipV="1">
          <a:off x="2908300" y="13445134"/>
          <a:ext cx="8890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85475</xdr:rowOff>
    </xdr:from>
    <xdr:to>
      <xdr:col>15</xdr:col>
      <xdr:colOff>50800</xdr:colOff>
      <xdr:row>78</xdr:row>
      <xdr:rowOff>125389</xdr:rowOff>
    </xdr:to>
    <xdr:cxnSp macro="">
      <xdr:nvCxnSpPr>
        <xdr:cNvPr id="173" name="直線コネクタ 172"/>
        <xdr:cNvCxnSpPr/>
      </xdr:nvCxnSpPr>
      <xdr:spPr>
        <a:xfrm>
          <a:off x="2019300" y="13458575"/>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85475</xdr:rowOff>
    </xdr:from>
    <xdr:to>
      <xdr:col>10</xdr:col>
      <xdr:colOff>114300</xdr:colOff>
      <xdr:row>78</xdr:row>
      <xdr:rowOff>109113</xdr:rowOff>
    </xdr:to>
    <xdr:cxnSp macro="">
      <xdr:nvCxnSpPr>
        <xdr:cNvPr id="176" name="直線コネクタ 175"/>
        <xdr:cNvCxnSpPr/>
      </xdr:nvCxnSpPr>
      <xdr:spPr>
        <a:xfrm flipV="1">
          <a:off x="1130300" y="13458575"/>
          <a:ext cx="889000" cy="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80144</xdr:rowOff>
    </xdr:from>
    <xdr:to>
      <xdr:col>24</xdr:col>
      <xdr:colOff>114300</xdr:colOff>
      <xdr:row>78</xdr:row>
      <xdr:rowOff>10294</xdr:rowOff>
    </xdr:to>
    <xdr:sp macro="" textlink="">
      <xdr:nvSpPr>
        <xdr:cNvPr id="186" name="楕円 185"/>
        <xdr:cNvSpPr/>
      </xdr:nvSpPr>
      <xdr:spPr>
        <a:xfrm>
          <a:off x="4584700" y="132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58571</xdr:rowOff>
    </xdr:from>
    <xdr:ext cx="469744" cy="259045"/>
    <xdr:sp macro="" textlink="">
      <xdr:nvSpPr>
        <xdr:cNvPr id="187" name="維持補修費該当値テキスト"/>
        <xdr:cNvSpPr txBox="1"/>
      </xdr:nvSpPr>
      <xdr:spPr>
        <a:xfrm>
          <a:off x="4686300" y="1326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21234</xdr:rowOff>
    </xdr:from>
    <xdr:to>
      <xdr:col>20</xdr:col>
      <xdr:colOff>38100</xdr:colOff>
      <xdr:row>78</xdr:row>
      <xdr:rowOff>122834</xdr:rowOff>
    </xdr:to>
    <xdr:sp macro="" textlink="">
      <xdr:nvSpPr>
        <xdr:cNvPr id="188" name="楕円 187"/>
        <xdr:cNvSpPr/>
      </xdr:nvSpPr>
      <xdr:spPr>
        <a:xfrm>
          <a:off x="3746500" y="133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113961</xdr:rowOff>
    </xdr:from>
    <xdr:ext cx="469744" cy="259045"/>
    <xdr:sp macro="" textlink="">
      <xdr:nvSpPr>
        <xdr:cNvPr id="189" name="テキスト ボックス 188"/>
        <xdr:cNvSpPr txBox="1"/>
      </xdr:nvSpPr>
      <xdr:spPr>
        <a:xfrm>
          <a:off x="3562428" y="1348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74589</xdr:rowOff>
    </xdr:from>
    <xdr:to>
      <xdr:col>15</xdr:col>
      <xdr:colOff>101600</xdr:colOff>
      <xdr:row>79</xdr:row>
      <xdr:rowOff>4739</xdr:rowOff>
    </xdr:to>
    <xdr:sp macro="" textlink="">
      <xdr:nvSpPr>
        <xdr:cNvPr id="190" name="楕円 189"/>
        <xdr:cNvSpPr/>
      </xdr:nvSpPr>
      <xdr:spPr>
        <a:xfrm>
          <a:off x="2857500" y="134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167316</xdr:rowOff>
    </xdr:from>
    <xdr:ext cx="378565" cy="259045"/>
    <xdr:sp macro="" textlink="">
      <xdr:nvSpPr>
        <xdr:cNvPr id="191" name="テキスト ボックス 190"/>
        <xdr:cNvSpPr txBox="1"/>
      </xdr:nvSpPr>
      <xdr:spPr>
        <a:xfrm>
          <a:off x="2719017" y="13540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34675</xdr:rowOff>
    </xdr:from>
    <xdr:to>
      <xdr:col>10</xdr:col>
      <xdr:colOff>165100</xdr:colOff>
      <xdr:row>78</xdr:row>
      <xdr:rowOff>136275</xdr:rowOff>
    </xdr:to>
    <xdr:sp macro="" textlink="">
      <xdr:nvSpPr>
        <xdr:cNvPr id="192" name="楕円 191"/>
        <xdr:cNvSpPr/>
      </xdr:nvSpPr>
      <xdr:spPr>
        <a:xfrm>
          <a:off x="1968500" y="13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127402</xdr:rowOff>
    </xdr:from>
    <xdr:ext cx="469744" cy="259045"/>
    <xdr:sp macro="" textlink="">
      <xdr:nvSpPr>
        <xdr:cNvPr id="193" name="テキスト ボックス 192"/>
        <xdr:cNvSpPr txBox="1"/>
      </xdr:nvSpPr>
      <xdr:spPr>
        <a:xfrm>
          <a:off x="1784428" y="1350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58313</xdr:rowOff>
    </xdr:from>
    <xdr:to>
      <xdr:col>6</xdr:col>
      <xdr:colOff>38100</xdr:colOff>
      <xdr:row>78</xdr:row>
      <xdr:rowOff>159913</xdr:rowOff>
    </xdr:to>
    <xdr:sp macro="" textlink="">
      <xdr:nvSpPr>
        <xdr:cNvPr id="194" name="楕円 193"/>
        <xdr:cNvSpPr/>
      </xdr:nvSpPr>
      <xdr:spPr>
        <a:xfrm>
          <a:off x="1079500" y="134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151040</xdr:rowOff>
    </xdr:from>
    <xdr:ext cx="469744" cy="259045"/>
    <xdr:sp macro="" textlink="">
      <xdr:nvSpPr>
        <xdr:cNvPr id="195" name="テキスト ボックス 194"/>
        <xdr:cNvSpPr txBox="1"/>
      </xdr:nvSpPr>
      <xdr:spPr>
        <a:xfrm>
          <a:off x="895428" y="1352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88392</xdr:rowOff>
    </xdr:from>
    <xdr:to>
      <xdr:col>24</xdr:col>
      <xdr:colOff>63500</xdr:colOff>
      <xdr:row>94</xdr:row>
      <xdr:rowOff>42760</xdr:rowOff>
    </xdr:to>
    <xdr:cxnSp macro="">
      <xdr:nvCxnSpPr>
        <xdr:cNvPr id="225" name="直線コネクタ 224"/>
        <xdr:cNvCxnSpPr/>
      </xdr:nvCxnSpPr>
      <xdr:spPr>
        <a:xfrm flipV="1">
          <a:off x="3797300" y="16033242"/>
          <a:ext cx="838200" cy="12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42760</xdr:rowOff>
    </xdr:from>
    <xdr:to>
      <xdr:col>19</xdr:col>
      <xdr:colOff>177800</xdr:colOff>
      <xdr:row>97</xdr:row>
      <xdr:rowOff>72225</xdr:rowOff>
    </xdr:to>
    <xdr:cxnSp macro="">
      <xdr:nvCxnSpPr>
        <xdr:cNvPr id="228" name="直線コネクタ 227"/>
        <xdr:cNvCxnSpPr/>
      </xdr:nvCxnSpPr>
      <xdr:spPr>
        <a:xfrm flipV="1">
          <a:off x="2908300" y="16159060"/>
          <a:ext cx="889000" cy="5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72225</xdr:rowOff>
    </xdr:from>
    <xdr:to>
      <xdr:col>15</xdr:col>
      <xdr:colOff>50800</xdr:colOff>
      <xdr:row>97</xdr:row>
      <xdr:rowOff>82880</xdr:rowOff>
    </xdr:to>
    <xdr:cxnSp macro="">
      <xdr:nvCxnSpPr>
        <xdr:cNvPr id="231" name="直線コネクタ 230"/>
        <xdr:cNvCxnSpPr/>
      </xdr:nvCxnSpPr>
      <xdr:spPr>
        <a:xfrm flipV="1">
          <a:off x="2019300" y="16702875"/>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118490</xdr:rowOff>
    </xdr:from>
    <xdr:to>
      <xdr:col>10</xdr:col>
      <xdr:colOff>114300</xdr:colOff>
      <xdr:row>97</xdr:row>
      <xdr:rowOff>82880</xdr:rowOff>
    </xdr:to>
    <xdr:cxnSp macro="">
      <xdr:nvCxnSpPr>
        <xdr:cNvPr id="234" name="直線コネクタ 233"/>
        <xdr:cNvCxnSpPr/>
      </xdr:nvCxnSpPr>
      <xdr:spPr>
        <a:xfrm>
          <a:off x="1130300" y="16577690"/>
          <a:ext cx="889000" cy="13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37592</xdr:rowOff>
    </xdr:from>
    <xdr:to>
      <xdr:col>24</xdr:col>
      <xdr:colOff>114300</xdr:colOff>
      <xdr:row>93</xdr:row>
      <xdr:rowOff>139192</xdr:rowOff>
    </xdr:to>
    <xdr:sp macro="" textlink="">
      <xdr:nvSpPr>
        <xdr:cNvPr id="244" name="楕円 243"/>
        <xdr:cNvSpPr/>
      </xdr:nvSpPr>
      <xdr:spPr>
        <a:xfrm>
          <a:off x="4584700" y="159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60469</xdr:rowOff>
    </xdr:from>
    <xdr:ext cx="599010" cy="259045"/>
    <xdr:sp macro="" textlink="">
      <xdr:nvSpPr>
        <xdr:cNvPr id="245" name="扶助費該当値テキスト"/>
        <xdr:cNvSpPr txBox="1"/>
      </xdr:nvSpPr>
      <xdr:spPr>
        <a:xfrm>
          <a:off x="4686300" y="1583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163410</xdr:rowOff>
    </xdr:from>
    <xdr:to>
      <xdr:col>20</xdr:col>
      <xdr:colOff>38100</xdr:colOff>
      <xdr:row>94</xdr:row>
      <xdr:rowOff>93560</xdr:rowOff>
    </xdr:to>
    <xdr:sp macro="" textlink="">
      <xdr:nvSpPr>
        <xdr:cNvPr id="246" name="楕円 245"/>
        <xdr:cNvSpPr/>
      </xdr:nvSpPr>
      <xdr:spPr>
        <a:xfrm>
          <a:off x="3746500" y="161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110087</xdr:rowOff>
    </xdr:from>
    <xdr:ext cx="534377" cy="259045"/>
    <xdr:sp macro="" textlink="">
      <xdr:nvSpPr>
        <xdr:cNvPr id="247" name="テキスト ボックス 246"/>
        <xdr:cNvSpPr txBox="1"/>
      </xdr:nvSpPr>
      <xdr:spPr>
        <a:xfrm>
          <a:off x="3530111" y="1588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21425</xdr:rowOff>
    </xdr:from>
    <xdr:to>
      <xdr:col>15</xdr:col>
      <xdr:colOff>101600</xdr:colOff>
      <xdr:row>97</xdr:row>
      <xdr:rowOff>123025</xdr:rowOff>
    </xdr:to>
    <xdr:sp macro="" textlink="">
      <xdr:nvSpPr>
        <xdr:cNvPr id="248" name="楕円 247"/>
        <xdr:cNvSpPr/>
      </xdr:nvSpPr>
      <xdr:spPr>
        <a:xfrm>
          <a:off x="2857500" y="166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114152</xdr:rowOff>
    </xdr:from>
    <xdr:ext cx="534377" cy="259045"/>
    <xdr:sp macro="" textlink="">
      <xdr:nvSpPr>
        <xdr:cNvPr id="249" name="テキスト ボックス 248"/>
        <xdr:cNvSpPr txBox="1"/>
      </xdr:nvSpPr>
      <xdr:spPr>
        <a:xfrm>
          <a:off x="2641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32080</xdr:rowOff>
    </xdr:from>
    <xdr:to>
      <xdr:col>10</xdr:col>
      <xdr:colOff>165100</xdr:colOff>
      <xdr:row>97</xdr:row>
      <xdr:rowOff>133680</xdr:rowOff>
    </xdr:to>
    <xdr:sp macro="" textlink="">
      <xdr:nvSpPr>
        <xdr:cNvPr id="250" name="楕円 249"/>
        <xdr:cNvSpPr/>
      </xdr:nvSpPr>
      <xdr:spPr>
        <a:xfrm>
          <a:off x="1968500" y="166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124807</xdr:rowOff>
    </xdr:from>
    <xdr:ext cx="534377" cy="259045"/>
    <xdr:sp macro="" textlink="">
      <xdr:nvSpPr>
        <xdr:cNvPr id="251" name="テキスト ボックス 250"/>
        <xdr:cNvSpPr txBox="1"/>
      </xdr:nvSpPr>
      <xdr:spPr>
        <a:xfrm>
          <a:off x="1752111" y="167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67690</xdr:rowOff>
    </xdr:from>
    <xdr:to>
      <xdr:col>6</xdr:col>
      <xdr:colOff>38100</xdr:colOff>
      <xdr:row>96</xdr:row>
      <xdr:rowOff>169290</xdr:rowOff>
    </xdr:to>
    <xdr:sp macro="" textlink="">
      <xdr:nvSpPr>
        <xdr:cNvPr id="252" name="楕円 251"/>
        <xdr:cNvSpPr/>
      </xdr:nvSpPr>
      <xdr:spPr>
        <a:xfrm>
          <a:off x="1079500" y="165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160417</xdr:rowOff>
    </xdr:from>
    <xdr:ext cx="534377" cy="259045"/>
    <xdr:sp macro="" textlink="">
      <xdr:nvSpPr>
        <xdr:cNvPr id="253" name="テキスト ボックス 252"/>
        <xdr:cNvSpPr txBox="1"/>
      </xdr:nvSpPr>
      <xdr:spPr>
        <a:xfrm>
          <a:off x="863111" y="1661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78131</xdr:rowOff>
    </xdr:from>
    <xdr:to>
      <xdr:col>55</xdr:col>
      <xdr:colOff>0</xdr:colOff>
      <xdr:row>37</xdr:row>
      <xdr:rowOff>133227</xdr:rowOff>
    </xdr:to>
    <xdr:cxnSp macro="">
      <xdr:nvCxnSpPr>
        <xdr:cNvPr id="283" name="直線コネクタ 282"/>
        <xdr:cNvCxnSpPr/>
      </xdr:nvCxnSpPr>
      <xdr:spPr>
        <a:xfrm flipV="1">
          <a:off x="9639300" y="5735981"/>
          <a:ext cx="838200" cy="7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110321</xdr:rowOff>
    </xdr:from>
    <xdr:to>
      <xdr:col>50</xdr:col>
      <xdr:colOff>114300</xdr:colOff>
      <xdr:row>37</xdr:row>
      <xdr:rowOff>133227</xdr:rowOff>
    </xdr:to>
    <xdr:cxnSp macro="">
      <xdr:nvCxnSpPr>
        <xdr:cNvPr id="286" name="直線コネクタ 285"/>
        <xdr:cNvCxnSpPr/>
      </xdr:nvCxnSpPr>
      <xdr:spPr>
        <a:xfrm>
          <a:off x="8750300" y="6453971"/>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110321</xdr:rowOff>
    </xdr:from>
    <xdr:to>
      <xdr:col>45</xdr:col>
      <xdr:colOff>177800</xdr:colOff>
      <xdr:row>37</xdr:row>
      <xdr:rowOff>162964</xdr:rowOff>
    </xdr:to>
    <xdr:cxnSp macro="">
      <xdr:nvCxnSpPr>
        <xdr:cNvPr id="289" name="直線コネクタ 288"/>
        <xdr:cNvCxnSpPr/>
      </xdr:nvCxnSpPr>
      <xdr:spPr>
        <a:xfrm flipV="1">
          <a:off x="7861300" y="6453971"/>
          <a:ext cx="889000" cy="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138774</xdr:rowOff>
    </xdr:from>
    <xdr:to>
      <xdr:col>41</xdr:col>
      <xdr:colOff>50800</xdr:colOff>
      <xdr:row>37</xdr:row>
      <xdr:rowOff>162964</xdr:rowOff>
    </xdr:to>
    <xdr:cxnSp macro="">
      <xdr:nvCxnSpPr>
        <xdr:cNvPr id="292" name="直線コネクタ 291"/>
        <xdr:cNvCxnSpPr/>
      </xdr:nvCxnSpPr>
      <xdr:spPr>
        <a:xfrm>
          <a:off x="6972300" y="6482424"/>
          <a:ext cx="889000" cy="2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27331</xdr:rowOff>
    </xdr:from>
    <xdr:to>
      <xdr:col>55</xdr:col>
      <xdr:colOff>50800</xdr:colOff>
      <xdr:row>33</xdr:row>
      <xdr:rowOff>128931</xdr:rowOff>
    </xdr:to>
    <xdr:sp macro="" textlink="">
      <xdr:nvSpPr>
        <xdr:cNvPr id="302" name="楕円 301"/>
        <xdr:cNvSpPr/>
      </xdr:nvSpPr>
      <xdr:spPr>
        <a:xfrm>
          <a:off x="10426700" y="56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50208</xdr:rowOff>
    </xdr:from>
    <xdr:ext cx="599010" cy="259045"/>
    <xdr:sp macro="" textlink="">
      <xdr:nvSpPr>
        <xdr:cNvPr id="303" name="補助費等該当値テキスト"/>
        <xdr:cNvSpPr txBox="1"/>
      </xdr:nvSpPr>
      <xdr:spPr>
        <a:xfrm>
          <a:off x="10528300" y="553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82427</xdr:rowOff>
    </xdr:from>
    <xdr:to>
      <xdr:col>50</xdr:col>
      <xdr:colOff>165100</xdr:colOff>
      <xdr:row>38</xdr:row>
      <xdr:rowOff>12577</xdr:rowOff>
    </xdr:to>
    <xdr:sp macro="" textlink="">
      <xdr:nvSpPr>
        <xdr:cNvPr id="304" name="楕円 303"/>
        <xdr:cNvSpPr/>
      </xdr:nvSpPr>
      <xdr:spPr>
        <a:xfrm>
          <a:off x="9588500" y="64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29104</xdr:rowOff>
    </xdr:from>
    <xdr:ext cx="599010" cy="259045"/>
    <xdr:sp macro="" textlink="">
      <xdr:nvSpPr>
        <xdr:cNvPr id="305" name="テキスト ボックス 304"/>
        <xdr:cNvSpPr txBox="1"/>
      </xdr:nvSpPr>
      <xdr:spPr>
        <a:xfrm>
          <a:off x="9339795" y="620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59521</xdr:rowOff>
    </xdr:from>
    <xdr:to>
      <xdr:col>46</xdr:col>
      <xdr:colOff>38100</xdr:colOff>
      <xdr:row>37</xdr:row>
      <xdr:rowOff>161121</xdr:rowOff>
    </xdr:to>
    <xdr:sp macro="" textlink="">
      <xdr:nvSpPr>
        <xdr:cNvPr id="306" name="楕円 305"/>
        <xdr:cNvSpPr/>
      </xdr:nvSpPr>
      <xdr:spPr>
        <a:xfrm>
          <a:off x="8699500" y="64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6198</xdr:rowOff>
    </xdr:from>
    <xdr:ext cx="599010" cy="259045"/>
    <xdr:sp macro="" textlink="">
      <xdr:nvSpPr>
        <xdr:cNvPr id="307" name="テキスト ボックス 306"/>
        <xdr:cNvSpPr txBox="1"/>
      </xdr:nvSpPr>
      <xdr:spPr>
        <a:xfrm>
          <a:off x="8450795" y="617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112164</xdr:rowOff>
    </xdr:from>
    <xdr:to>
      <xdr:col>41</xdr:col>
      <xdr:colOff>101600</xdr:colOff>
      <xdr:row>38</xdr:row>
      <xdr:rowOff>42314</xdr:rowOff>
    </xdr:to>
    <xdr:sp macro="" textlink="">
      <xdr:nvSpPr>
        <xdr:cNvPr id="308" name="楕円 307"/>
        <xdr:cNvSpPr/>
      </xdr:nvSpPr>
      <xdr:spPr>
        <a:xfrm>
          <a:off x="7810500" y="645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58841</xdr:rowOff>
    </xdr:from>
    <xdr:ext cx="599010" cy="259045"/>
    <xdr:sp macro="" textlink="">
      <xdr:nvSpPr>
        <xdr:cNvPr id="309" name="テキスト ボックス 308"/>
        <xdr:cNvSpPr txBox="1"/>
      </xdr:nvSpPr>
      <xdr:spPr>
        <a:xfrm>
          <a:off x="7561795" y="62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87974</xdr:rowOff>
    </xdr:from>
    <xdr:to>
      <xdr:col>36</xdr:col>
      <xdr:colOff>165100</xdr:colOff>
      <xdr:row>38</xdr:row>
      <xdr:rowOff>18124</xdr:rowOff>
    </xdr:to>
    <xdr:sp macro="" textlink="">
      <xdr:nvSpPr>
        <xdr:cNvPr id="310" name="楕円 309"/>
        <xdr:cNvSpPr/>
      </xdr:nvSpPr>
      <xdr:spPr>
        <a:xfrm>
          <a:off x="6921500" y="64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34651</xdr:rowOff>
    </xdr:from>
    <xdr:ext cx="599010" cy="259045"/>
    <xdr:sp macro="" textlink="">
      <xdr:nvSpPr>
        <xdr:cNvPr id="311" name="テキスト ボックス 310"/>
        <xdr:cNvSpPr txBox="1"/>
      </xdr:nvSpPr>
      <xdr:spPr>
        <a:xfrm>
          <a:off x="6672795" y="6206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135406</xdr:rowOff>
    </xdr:from>
    <xdr:to>
      <xdr:col>55</xdr:col>
      <xdr:colOff>0</xdr:colOff>
      <xdr:row>58</xdr:row>
      <xdr:rowOff>93426</xdr:rowOff>
    </xdr:to>
    <xdr:cxnSp macro="">
      <xdr:nvCxnSpPr>
        <xdr:cNvPr id="342" name="直線コネクタ 341"/>
        <xdr:cNvCxnSpPr/>
      </xdr:nvCxnSpPr>
      <xdr:spPr>
        <a:xfrm>
          <a:off x="9639300" y="9908056"/>
          <a:ext cx="838200" cy="1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135406</xdr:rowOff>
    </xdr:from>
    <xdr:to>
      <xdr:col>50</xdr:col>
      <xdr:colOff>114300</xdr:colOff>
      <xdr:row>58</xdr:row>
      <xdr:rowOff>62867</xdr:rowOff>
    </xdr:to>
    <xdr:cxnSp macro="">
      <xdr:nvCxnSpPr>
        <xdr:cNvPr id="345" name="直線コネクタ 344"/>
        <xdr:cNvCxnSpPr/>
      </xdr:nvCxnSpPr>
      <xdr:spPr>
        <a:xfrm flipV="1">
          <a:off x="8750300" y="9908056"/>
          <a:ext cx="889000" cy="9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1232</xdr:rowOff>
    </xdr:from>
    <xdr:to>
      <xdr:col>45</xdr:col>
      <xdr:colOff>177800</xdr:colOff>
      <xdr:row>58</xdr:row>
      <xdr:rowOff>62867</xdr:rowOff>
    </xdr:to>
    <xdr:cxnSp macro="">
      <xdr:nvCxnSpPr>
        <xdr:cNvPr id="348" name="直線コネクタ 347"/>
        <xdr:cNvCxnSpPr/>
      </xdr:nvCxnSpPr>
      <xdr:spPr>
        <a:xfrm>
          <a:off x="7861300" y="9945332"/>
          <a:ext cx="889000" cy="6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1232</xdr:rowOff>
    </xdr:from>
    <xdr:to>
      <xdr:col>41</xdr:col>
      <xdr:colOff>50800</xdr:colOff>
      <xdr:row>58</xdr:row>
      <xdr:rowOff>53618</xdr:rowOff>
    </xdr:to>
    <xdr:cxnSp macro="">
      <xdr:nvCxnSpPr>
        <xdr:cNvPr id="351" name="直線コネクタ 350"/>
        <xdr:cNvCxnSpPr/>
      </xdr:nvCxnSpPr>
      <xdr:spPr>
        <a:xfrm flipV="1">
          <a:off x="6972300" y="9945332"/>
          <a:ext cx="889000" cy="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42626</xdr:rowOff>
    </xdr:from>
    <xdr:to>
      <xdr:col>55</xdr:col>
      <xdr:colOff>50800</xdr:colOff>
      <xdr:row>58</xdr:row>
      <xdr:rowOff>144226</xdr:rowOff>
    </xdr:to>
    <xdr:sp macro="" textlink="">
      <xdr:nvSpPr>
        <xdr:cNvPr id="361" name="楕円 360"/>
        <xdr:cNvSpPr/>
      </xdr:nvSpPr>
      <xdr:spPr>
        <a:xfrm>
          <a:off x="10426700" y="99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129003</xdr:rowOff>
    </xdr:from>
    <xdr:ext cx="599010" cy="259045"/>
    <xdr:sp macro="" textlink="">
      <xdr:nvSpPr>
        <xdr:cNvPr id="362" name="普通建設事業費該当値テキスト"/>
        <xdr:cNvSpPr txBox="1"/>
      </xdr:nvSpPr>
      <xdr:spPr>
        <a:xfrm>
          <a:off x="10528300" y="990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84606</xdr:rowOff>
    </xdr:from>
    <xdr:to>
      <xdr:col>50</xdr:col>
      <xdr:colOff>165100</xdr:colOff>
      <xdr:row>58</xdr:row>
      <xdr:rowOff>14756</xdr:rowOff>
    </xdr:to>
    <xdr:sp macro="" textlink="">
      <xdr:nvSpPr>
        <xdr:cNvPr id="363" name="楕円 362"/>
        <xdr:cNvSpPr/>
      </xdr:nvSpPr>
      <xdr:spPr>
        <a:xfrm>
          <a:off x="9588500" y="98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5883</xdr:rowOff>
    </xdr:from>
    <xdr:ext cx="599010" cy="259045"/>
    <xdr:sp macro="" textlink="">
      <xdr:nvSpPr>
        <xdr:cNvPr id="364" name="テキスト ボックス 363"/>
        <xdr:cNvSpPr txBox="1"/>
      </xdr:nvSpPr>
      <xdr:spPr>
        <a:xfrm>
          <a:off x="9339795" y="994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12067</xdr:rowOff>
    </xdr:from>
    <xdr:to>
      <xdr:col>46</xdr:col>
      <xdr:colOff>38100</xdr:colOff>
      <xdr:row>58</xdr:row>
      <xdr:rowOff>113667</xdr:rowOff>
    </xdr:to>
    <xdr:sp macro="" textlink="">
      <xdr:nvSpPr>
        <xdr:cNvPr id="365" name="楕円 364"/>
        <xdr:cNvSpPr/>
      </xdr:nvSpPr>
      <xdr:spPr>
        <a:xfrm>
          <a:off x="8699500" y="995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104794</xdr:rowOff>
    </xdr:from>
    <xdr:ext cx="599010" cy="259045"/>
    <xdr:sp macro="" textlink="">
      <xdr:nvSpPr>
        <xdr:cNvPr id="366" name="テキスト ボックス 365"/>
        <xdr:cNvSpPr txBox="1"/>
      </xdr:nvSpPr>
      <xdr:spPr>
        <a:xfrm>
          <a:off x="8450795" y="1004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121882</xdr:rowOff>
    </xdr:from>
    <xdr:to>
      <xdr:col>41</xdr:col>
      <xdr:colOff>101600</xdr:colOff>
      <xdr:row>58</xdr:row>
      <xdr:rowOff>52032</xdr:rowOff>
    </xdr:to>
    <xdr:sp macro="" textlink="">
      <xdr:nvSpPr>
        <xdr:cNvPr id="367" name="楕円 366"/>
        <xdr:cNvSpPr/>
      </xdr:nvSpPr>
      <xdr:spPr>
        <a:xfrm>
          <a:off x="7810500" y="989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43159</xdr:rowOff>
    </xdr:from>
    <xdr:ext cx="599010" cy="259045"/>
    <xdr:sp macro="" textlink="">
      <xdr:nvSpPr>
        <xdr:cNvPr id="368" name="テキスト ボックス 367"/>
        <xdr:cNvSpPr txBox="1"/>
      </xdr:nvSpPr>
      <xdr:spPr>
        <a:xfrm>
          <a:off x="7561795" y="998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2818</xdr:rowOff>
    </xdr:from>
    <xdr:to>
      <xdr:col>36</xdr:col>
      <xdr:colOff>165100</xdr:colOff>
      <xdr:row>58</xdr:row>
      <xdr:rowOff>104418</xdr:rowOff>
    </xdr:to>
    <xdr:sp macro="" textlink="">
      <xdr:nvSpPr>
        <xdr:cNvPr id="369" name="楕円 368"/>
        <xdr:cNvSpPr/>
      </xdr:nvSpPr>
      <xdr:spPr>
        <a:xfrm>
          <a:off x="6921500" y="99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95545</xdr:rowOff>
    </xdr:from>
    <xdr:ext cx="599010" cy="259045"/>
    <xdr:sp macro="" textlink="">
      <xdr:nvSpPr>
        <xdr:cNvPr id="370" name="テキスト ボックス 369"/>
        <xdr:cNvSpPr txBox="1"/>
      </xdr:nvSpPr>
      <xdr:spPr>
        <a:xfrm>
          <a:off x="6672795" y="1003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155468</xdr:rowOff>
    </xdr:from>
    <xdr:to>
      <xdr:col>55</xdr:col>
      <xdr:colOff>0</xdr:colOff>
      <xdr:row>77</xdr:row>
      <xdr:rowOff>129956</xdr:rowOff>
    </xdr:to>
    <xdr:cxnSp macro="">
      <xdr:nvCxnSpPr>
        <xdr:cNvPr id="395" name="直線コネクタ 394"/>
        <xdr:cNvCxnSpPr/>
      </xdr:nvCxnSpPr>
      <xdr:spPr>
        <a:xfrm>
          <a:off x="9639300" y="12671318"/>
          <a:ext cx="838200" cy="66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155468</xdr:rowOff>
    </xdr:from>
    <xdr:to>
      <xdr:col>50</xdr:col>
      <xdr:colOff>114300</xdr:colOff>
      <xdr:row>78</xdr:row>
      <xdr:rowOff>25400</xdr:rowOff>
    </xdr:to>
    <xdr:cxnSp macro="">
      <xdr:nvCxnSpPr>
        <xdr:cNvPr id="398" name="直線コネクタ 397"/>
        <xdr:cNvCxnSpPr/>
      </xdr:nvCxnSpPr>
      <xdr:spPr>
        <a:xfrm flipV="1">
          <a:off x="8750300" y="12671318"/>
          <a:ext cx="889000" cy="72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144374</xdr:rowOff>
    </xdr:from>
    <xdr:to>
      <xdr:col>45</xdr:col>
      <xdr:colOff>177800</xdr:colOff>
      <xdr:row>78</xdr:row>
      <xdr:rowOff>25400</xdr:rowOff>
    </xdr:to>
    <xdr:cxnSp macro="">
      <xdr:nvCxnSpPr>
        <xdr:cNvPr id="401" name="直線コネクタ 400"/>
        <xdr:cNvCxnSpPr/>
      </xdr:nvCxnSpPr>
      <xdr:spPr>
        <a:xfrm>
          <a:off x="7861300" y="13174574"/>
          <a:ext cx="889000" cy="2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141094</xdr:rowOff>
    </xdr:from>
    <xdr:to>
      <xdr:col>41</xdr:col>
      <xdr:colOff>50800</xdr:colOff>
      <xdr:row>76</xdr:row>
      <xdr:rowOff>144374</xdr:rowOff>
    </xdr:to>
    <xdr:cxnSp macro="">
      <xdr:nvCxnSpPr>
        <xdr:cNvPr id="404" name="直線コネクタ 403"/>
        <xdr:cNvCxnSpPr/>
      </xdr:nvCxnSpPr>
      <xdr:spPr>
        <a:xfrm>
          <a:off x="6972300" y="12999844"/>
          <a:ext cx="889000" cy="17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8" name="テキスト ボックス 407"/>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79156</xdr:rowOff>
    </xdr:from>
    <xdr:to>
      <xdr:col>55</xdr:col>
      <xdr:colOff>50800</xdr:colOff>
      <xdr:row>78</xdr:row>
      <xdr:rowOff>9306</xdr:rowOff>
    </xdr:to>
    <xdr:sp macro="" textlink="">
      <xdr:nvSpPr>
        <xdr:cNvPr id="414" name="楕円 413"/>
        <xdr:cNvSpPr/>
      </xdr:nvSpPr>
      <xdr:spPr>
        <a:xfrm>
          <a:off x="10426700" y="1328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165533</xdr:rowOff>
    </xdr:from>
    <xdr:ext cx="534377" cy="259045"/>
    <xdr:sp macro="" textlink="">
      <xdr:nvSpPr>
        <xdr:cNvPr id="415" name="普通建設事業費 （ うち新規整備　）該当値テキスト"/>
        <xdr:cNvSpPr txBox="1"/>
      </xdr:nvSpPr>
      <xdr:spPr>
        <a:xfrm>
          <a:off x="10528300" y="1319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104668</xdr:rowOff>
    </xdr:from>
    <xdr:to>
      <xdr:col>50</xdr:col>
      <xdr:colOff>165100</xdr:colOff>
      <xdr:row>74</xdr:row>
      <xdr:rowOff>34818</xdr:rowOff>
    </xdr:to>
    <xdr:sp macro="" textlink="">
      <xdr:nvSpPr>
        <xdr:cNvPr id="416" name="楕円 415"/>
        <xdr:cNvSpPr/>
      </xdr:nvSpPr>
      <xdr:spPr>
        <a:xfrm>
          <a:off x="9588500" y="1262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51345</xdr:rowOff>
    </xdr:from>
    <xdr:ext cx="599010" cy="259045"/>
    <xdr:sp macro="" textlink="">
      <xdr:nvSpPr>
        <xdr:cNvPr id="417" name="テキスト ボックス 416"/>
        <xdr:cNvSpPr txBox="1"/>
      </xdr:nvSpPr>
      <xdr:spPr>
        <a:xfrm>
          <a:off x="9339795" y="1239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18" name="楕円 417"/>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78</xdr:row>
      <xdr:rowOff>67327</xdr:rowOff>
    </xdr:from>
    <xdr:ext cx="249299" cy="259045"/>
    <xdr:sp macro="" textlink="">
      <xdr:nvSpPr>
        <xdr:cNvPr id="419" name="テキスト ボックス 418"/>
        <xdr:cNvSpPr txBox="1"/>
      </xdr:nvSpPr>
      <xdr:spPr>
        <a:xfrm>
          <a:off x="862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93574</xdr:rowOff>
    </xdr:from>
    <xdr:to>
      <xdr:col>41</xdr:col>
      <xdr:colOff>101600</xdr:colOff>
      <xdr:row>77</xdr:row>
      <xdr:rowOff>23724</xdr:rowOff>
    </xdr:to>
    <xdr:sp macro="" textlink="">
      <xdr:nvSpPr>
        <xdr:cNvPr id="420" name="楕円 419"/>
        <xdr:cNvSpPr/>
      </xdr:nvSpPr>
      <xdr:spPr>
        <a:xfrm>
          <a:off x="7810500" y="131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14851</xdr:rowOff>
    </xdr:from>
    <xdr:ext cx="534377" cy="259045"/>
    <xdr:sp macro="" textlink="">
      <xdr:nvSpPr>
        <xdr:cNvPr id="421" name="テキスト ボックス 420"/>
        <xdr:cNvSpPr txBox="1"/>
      </xdr:nvSpPr>
      <xdr:spPr>
        <a:xfrm>
          <a:off x="7594111" y="132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90294</xdr:rowOff>
    </xdr:from>
    <xdr:to>
      <xdr:col>36</xdr:col>
      <xdr:colOff>165100</xdr:colOff>
      <xdr:row>76</xdr:row>
      <xdr:rowOff>20445</xdr:rowOff>
    </xdr:to>
    <xdr:sp macro="" textlink="">
      <xdr:nvSpPr>
        <xdr:cNvPr id="422" name="楕円 421"/>
        <xdr:cNvSpPr/>
      </xdr:nvSpPr>
      <xdr:spPr>
        <a:xfrm>
          <a:off x="6921500" y="129490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36971</xdr:rowOff>
    </xdr:from>
    <xdr:ext cx="534377" cy="259045"/>
    <xdr:sp macro="" textlink="">
      <xdr:nvSpPr>
        <xdr:cNvPr id="423" name="テキスト ボックス 422"/>
        <xdr:cNvSpPr txBox="1"/>
      </xdr:nvSpPr>
      <xdr:spPr>
        <a:xfrm>
          <a:off x="6705111" y="1272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72664</xdr:rowOff>
    </xdr:from>
    <xdr:to>
      <xdr:col>55</xdr:col>
      <xdr:colOff>0</xdr:colOff>
      <xdr:row>98</xdr:row>
      <xdr:rowOff>120103</xdr:rowOff>
    </xdr:to>
    <xdr:cxnSp macro="">
      <xdr:nvCxnSpPr>
        <xdr:cNvPr id="452" name="直線コネクタ 451"/>
        <xdr:cNvCxnSpPr/>
      </xdr:nvCxnSpPr>
      <xdr:spPr>
        <a:xfrm flipV="1">
          <a:off x="9639300" y="16874764"/>
          <a:ext cx="838200" cy="4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24137</xdr:rowOff>
    </xdr:from>
    <xdr:to>
      <xdr:col>50</xdr:col>
      <xdr:colOff>114300</xdr:colOff>
      <xdr:row>98</xdr:row>
      <xdr:rowOff>120103</xdr:rowOff>
    </xdr:to>
    <xdr:cxnSp macro="">
      <xdr:nvCxnSpPr>
        <xdr:cNvPr id="455" name="直線コネクタ 454"/>
        <xdr:cNvCxnSpPr/>
      </xdr:nvCxnSpPr>
      <xdr:spPr>
        <a:xfrm>
          <a:off x="8750300" y="16826237"/>
          <a:ext cx="889000" cy="9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17166</xdr:rowOff>
    </xdr:from>
    <xdr:to>
      <xdr:col>45</xdr:col>
      <xdr:colOff>177800</xdr:colOff>
      <xdr:row>98</xdr:row>
      <xdr:rowOff>24137</xdr:rowOff>
    </xdr:to>
    <xdr:cxnSp macro="">
      <xdr:nvCxnSpPr>
        <xdr:cNvPr id="458" name="直線コネクタ 457"/>
        <xdr:cNvCxnSpPr/>
      </xdr:nvCxnSpPr>
      <xdr:spPr>
        <a:xfrm>
          <a:off x="7861300" y="16819266"/>
          <a:ext cx="8890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0" name="テキスト ボックス 459"/>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17166</xdr:rowOff>
    </xdr:from>
    <xdr:to>
      <xdr:col>41</xdr:col>
      <xdr:colOff>50800</xdr:colOff>
      <xdr:row>98</xdr:row>
      <xdr:rowOff>127133</xdr:rowOff>
    </xdr:to>
    <xdr:cxnSp macro="">
      <xdr:nvCxnSpPr>
        <xdr:cNvPr id="461" name="直線コネクタ 460"/>
        <xdr:cNvCxnSpPr/>
      </xdr:nvCxnSpPr>
      <xdr:spPr>
        <a:xfrm flipV="1">
          <a:off x="6972300" y="16819266"/>
          <a:ext cx="889000" cy="10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3" name="テキスト ボックス 462"/>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21864</xdr:rowOff>
    </xdr:from>
    <xdr:to>
      <xdr:col>55</xdr:col>
      <xdr:colOff>50800</xdr:colOff>
      <xdr:row>98</xdr:row>
      <xdr:rowOff>123464</xdr:rowOff>
    </xdr:to>
    <xdr:sp macro="" textlink="">
      <xdr:nvSpPr>
        <xdr:cNvPr id="471" name="楕円 470"/>
        <xdr:cNvSpPr/>
      </xdr:nvSpPr>
      <xdr:spPr>
        <a:xfrm>
          <a:off x="10426700" y="1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291</xdr:rowOff>
    </xdr:from>
    <xdr:ext cx="534377" cy="259045"/>
    <xdr:sp macro="" textlink="">
      <xdr:nvSpPr>
        <xdr:cNvPr id="472" name="普通建設事業費 （ うち更新整備　）該当値テキスト"/>
        <xdr:cNvSpPr txBox="1"/>
      </xdr:nvSpPr>
      <xdr:spPr>
        <a:xfrm>
          <a:off x="10528300" y="168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69303</xdr:rowOff>
    </xdr:from>
    <xdr:to>
      <xdr:col>50</xdr:col>
      <xdr:colOff>165100</xdr:colOff>
      <xdr:row>98</xdr:row>
      <xdr:rowOff>170903</xdr:rowOff>
    </xdr:to>
    <xdr:sp macro="" textlink="">
      <xdr:nvSpPr>
        <xdr:cNvPr id="473" name="楕円 472"/>
        <xdr:cNvSpPr/>
      </xdr:nvSpPr>
      <xdr:spPr>
        <a:xfrm>
          <a:off x="9588500" y="1687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162030</xdr:rowOff>
    </xdr:from>
    <xdr:ext cx="534377" cy="259045"/>
    <xdr:sp macro="" textlink="">
      <xdr:nvSpPr>
        <xdr:cNvPr id="474" name="テキスト ボックス 473"/>
        <xdr:cNvSpPr txBox="1"/>
      </xdr:nvSpPr>
      <xdr:spPr>
        <a:xfrm>
          <a:off x="9372111" y="1696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144787</xdr:rowOff>
    </xdr:from>
    <xdr:to>
      <xdr:col>46</xdr:col>
      <xdr:colOff>38100</xdr:colOff>
      <xdr:row>98</xdr:row>
      <xdr:rowOff>74937</xdr:rowOff>
    </xdr:to>
    <xdr:sp macro="" textlink="">
      <xdr:nvSpPr>
        <xdr:cNvPr id="475" name="楕円 474"/>
        <xdr:cNvSpPr/>
      </xdr:nvSpPr>
      <xdr:spPr>
        <a:xfrm>
          <a:off x="8699500" y="167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91464</xdr:rowOff>
    </xdr:from>
    <xdr:ext cx="599010" cy="259045"/>
    <xdr:sp macro="" textlink="">
      <xdr:nvSpPr>
        <xdr:cNvPr id="476" name="テキスト ボックス 475"/>
        <xdr:cNvSpPr txBox="1"/>
      </xdr:nvSpPr>
      <xdr:spPr>
        <a:xfrm>
          <a:off x="8450795" y="1655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137816</xdr:rowOff>
    </xdr:from>
    <xdr:to>
      <xdr:col>41</xdr:col>
      <xdr:colOff>101600</xdr:colOff>
      <xdr:row>98</xdr:row>
      <xdr:rowOff>67966</xdr:rowOff>
    </xdr:to>
    <xdr:sp macro="" textlink="">
      <xdr:nvSpPr>
        <xdr:cNvPr id="477" name="楕円 476"/>
        <xdr:cNvSpPr/>
      </xdr:nvSpPr>
      <xdr:spPr>
        <a:xfrm>
          <a:off x="7810500" y="167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84493</xdr:rowOff>
    </xdr:from>
    <xdr:ext cx="599010" cy="259045"/>
    <xdr:sp macro="" textlink="">
      <xdr:nvSpPr>
        <xdr:cNvPr id="478" name="テキスト ボックス 477"/>
        <xdr:cNvSpPr txBox="1"/>
      </xdr:nvSpPr>
      <xdr:spPr>
        <a:xfrm>
          <a:off x="7561795" y="165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76333</xdr:rowOff>
    </xdr:from>
    <xdr:to>
      <xdr:col>36</xdr:col>
      <xdr:colOff>165100</xdr:colOff>
      <xdr:row>99</xdr:row>
      <xdr:rowOff>6483</xdr:rowOff>
    </xdr:to>
    <xdr:sp macro="" textlink="">
      <xdr:nvSpPr>
        <xdr:cNvPr id="479" name="楕円 478"/>
        <xdr:cNvSpPr/>
      </xdr:nvSpPr>
      <xdr:spPr>
        <a:xfrm>
          <a:off x="6921500" y="168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169060</xdr:rowOff>
    </xdr:from>
    <xdr:ext cx="534377" cy="259045"/>
    <xdr:sp macro="" textlink="">
      <xdr:nvSpPr>
        <xdr:cNvPr id="480" name="テキスト ボックス 479"/>
        <xdr:cNvSpPr txBox="1"/>
      </xdr:nvSpPr>
      <xdr:spPr>
        <a:xfrm>
          <a:off x="6705111" y="1697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104450</xdr:rowOff>
    </xdr:from>
    <xdr:to>
      <xdr:col>85</xdr:col>
      <xdr:colOff>127000</xdr:colOff>
      <xdr:row>37</xdr:row>
      <xdr:rowOff>153822</xdr:rowOff>
    </xdr:to>
    <xdr:cxnSp macro="">
      <xdr:nvCxnSpPr>
        <xdr:cNvPr id="505" name="直線コネクタ 504"/>
        <xdr:cNvCxnSpPr/>
      </xdr:nvCxnSpPr>
      <xdr:spPr>
        <a:xfrm flipV="1">
          <a:off x="15481300" y="6448100"/>
          <a:ext cx="838200" cy="4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127573</xdr:rowOff>
    </xdr:from>
    <xdr:to>
      <xdr:col>81</xdr:col>
      <xdr:colOff>50800</xdr:colOff>
      <xdr:row>37</xdr:row>
      <xdr:rowOff>153822</xdr:rowOff>
    </xdr:to>
    <xdr:cxnSp macro="">
      <xdr:nvCxnSpPr>
        <xdr:cNvPr id="508" name="直線コネクタ 507"/>
        <xdr:cNvCxnSpPr/>
      </xdr:nvCxnSpPr>
      <xdr:spPr>
        <a:xfrm>
          <a:off x="14592300" y="6471223"/>
          <a:ext cx="889000" cy="2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127573</xdr:rowOff>
    </xdr:from>
    <xdr:to>
      <xdr:col>76</xdr:col>
      <xdr:colOff>114300</xdr:colOff>
      <xdr:row>37</xdr:row>
      <xdr:rowOff>170355</xdr:rowOff>
    </xdr:to>
    <xdr:cxnSp macro="">
      <xdr:nvCxnSpPr>
        <xdr:cNvPr id="511" name="直線コネクタ 510"/>
        <xdr:cNvCxnSpPr/>
      </xdr:nvCxnSpPr>
      <xdr:spPr>
        <a:xfrm flipV="1">
          <a:off x="13703300" y="6471223"/>
          <a:ext cx="889000" cy="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167040</xdr:rowOff>
    </xdr:from>
    <xdr:to>
      <xdr:col>71</xdr:col>
      <xdr:colOff>177800</xdr:colOff>
      <xdr:row>37</xdr:row>
      <xdr:rowOff>170355</xdr:rowOff>
    </xdr:to>
    <xdr:cxnSp macro="">
      <xdr:nvCxnSpPr>
        <xdr:cNvPr id="514" name="直線コネクタ 513"/>
        <xdr:cNvCxnSpPr/>
      </xdr:nvCxnSpPr>
      <xdr:spPr>
        <a:xfrm>
          <a:off x="12814300" y="6510690"/>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53650</xdr:rowOff>
    </xdr:from>
    <xdr:to>
      <xdr:col>85</xdr:col>
      <xdr:colOff>177800</xdr:colOff>
      <xdr:row>37</xdr:row>
      <xdr:rowOff>155250</xdr:rowOff>
    </xdr:to>
    <xdr:sp macro="" textlink="">
      <xdr:nvSpPr>
        <xdr:cNvPr id="524" name="楕円 523"/>
        <xdr:cNvSpPr/>
      </xdr:nvSpPr>
      <xdr:spPr>
        <a:xfrm>
          <a:off x="16268700" y="63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19321</xdr:rowOff>
    </xdr:from>
    <xdr:ext cx="534377" cy="259045"/>
    <xdr:sp macro="" textlink="">
      <xdr:nvSpPr>
        <xdr:cNvPr id="525" name="災害復旧事業費該当値テキスト"/>
        <xdr:cNvSpPr txBox="1"/>
      </xdr:nvSpPr>
      <xdr:spPr>
        <a:xfrm>
          <a:off x="16370300"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103022</xdr:rowOff>
    </xdr:from>
    <xdr:to>
      <xdr:col>81</xdr:col>
      <xdr:colOff>101600</xdr:colOff>
      <xdr:row>38</xdr:row>
      <xdr:rowOff>33172</xdr:rowOff>
    </xdr:to>
    <xdr:sp macro="" textlink="">
      <xdr:nvSpPr>
        <xdr:cNvPr id="526" name="楕円 525"/>
        <xdr:cNvSpPr/>
      </xdr:nvSpPr>
      <xdr:spPr>
        <a:xfrm>
          <a:off x="15430500" y="64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24299</xdr:rowOff>
    </xdr:from>
    <xdr:ext cx="469744" cy="259045"/>
    <xdr:sp macro="" textlink="">
      <xdr:nvSpPr>
        <xdr:cNvPr id="527" name="テキスト ボックス 526"/>
        <xdr:cNvSpPr txBox="1"/>
      </xdr:nvSpPr>
      <xdr:spPr>
        <a:xfrm>
          <a:off x="15246428" y="65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76773</xdr:rowOff>
    </xdr:from>
    <xdr:to>
      <xdr:col>76</xdr:col>
      <xdr:colOff>165100</xdr:colOff>
      <xdr:row>38</xdr:row>
      <xdr:rowOff>6923</xdr:rowOff>
    </xdr:to>
    <xdr:sp macro="" textlink="">
      <xdr:nvSpPr>
        <xdr:cNvPr id="528" name="楕円 527"/>
        <xdr:cNvSpPr/>
      </xdr:nvSpPr>
      <xdr:spPr>
        <a:xfrm>
          <a:off x="14541500" y="64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169500</xdr:rowOff>
    </xdr:from>
    <xdr:ext cx="534377" cy="259045"/>
    <xdr:sp macro="" textlink="">
      <xdr:nvSpPr>
        <xdr:cNvPr id="529" name="テキスト ボックス 528"/>
        <xdr:cNvSpPr txBox="1"/>
      </xdr:nvSpPr>
      <xdr:spPr>
        <a:xfrm>
          <a:off x="14325111" y="65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119555</xdr:rowOff>
    </xdr:from>
    <xdr:to>
      <xdr:col>72</xdr:col>
      <xdr:colOff>38100</xdr:colOff>
      <xdr:row>38</xdr:row>
      <xdr:rowOff>49705</xdr:rowOff>
    </xdr:to>
    <xdr:sp macro="" textlink="">
      <xdr:nvSpPr>
        <xdr:cNvPr id="530" name="楕円 529"/>
        <xdr:cNvSpPr/>
      </xdr:nvSpPr>
      <xdr:spPr>
        <a:xfrm>
          <a:off x="13652500" y="64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40832</xdr:rowOff>
    </xdr:from>
    <xdr:ext cx="469744" cy="259045"/>
    <xdr:sp macro="" textlink="">
      <xdr:nvSpPr>
        <xdr:cNvPr id="531" name="テキスト ボックス 530"/>
        <xdr:cNvSpPr txBox="1"/>
      </xdr:nvSpPr>
      <xdr:spPr>
        <a:xfrm>
          <a:off x="13468428" y="655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116241</xdr:rowOff>
    </xdr:from>
    <xdr:to>
      <xdr:col>67</xdr:col>
      <xdr:colOff>101600</xdr:colOff>
      <xdr:row>38</xdr:row>
      <xdr:rowOff>46391</xdr:rowOff>
    </xdr:to>
    <xdr:sp macro="" textlink="">
      <xdr:nvSpPr>
        <xdr:cNvPr id="532" name="楕円 531"/>
        <xdr:cNvSpPr/>
      </xdr:nvSpPr>
      <xdr:spPr>
        <a:xfrm>
          <a:off x="12763500" y="645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37517</xdr:rowOff>
    </xdr:from>
    <xdr:ext cx="469744" cy="259045"/>
    <xdr:sp macro="" textlink="">
      <xdr:nvSpPr>
        <xdr:cNvPr id="533" name="テキスト ボックス 532"/>
        <xdr:cNvSpPr txBox="1"/>
      </xdr:nvSpPr>
      <xdr:spPr>
        <a:xfrm>
          <a:off x="12579428" y="655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110537</xdr:rowOff>
    </xdr:from>
    <xdr:to>
      <xdr:col>85</xdr:col>
      <xdr:colOff>127000</xdr:colOff>
      <xdr:row>73</xdr:row>
      <xdr:rowOff>170338</xdr:rowOff>
    </xdr:to>
    <xdr:cxnSp macro="">
      <xdr:nvCxnSpPr>
        <xdr:cNvPr id="613" name="直線コネクタ 612"/>
        <xdr:cNvCxnSpPr/>
      </xdr:nvCxnSpPr>
      <xdr:spPr>
        <a:xfrm flipV="1">
          <a:off x="15481300" y="12626387"/>
          <a:ext cx="838200" cy="5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158954</xdr:rowOff>
    </xdr:from>
    <xdr:to>
      <xdr:col>81</xdr:col>
      <xdr:colOff>50800</xdr:colOff>
      <xdr:row>73</xdr:row>
      <xdr:rowOff>170338</xdr:rowOff>
    </xdr:to>
    <xdr:cxnSp macro="">
      <xdr:nvCxnSpPr>
        <xdr:cNvPr id="616" name="直線コネクタ 615"/>
        <xdr:cNvCxnSpPr/>
      </xdr:nvCxnSpPr>
      <xdr:spPr>
        <a:xfrm>
          <a:off x="14592300" y="12674804"/>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18" name="テキスト ボックス 617"/>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149358</xdr:rowOff>
    </xdr:from>
    <xdr:to>
      <xdr:col>76</xdr:col>
      <xdr:colOff>114300</xdr:colOff>
      <xdr:row>73</xdr:row>
      <xdr:rowOff>158954</xdr:rowOff>
    </xdr:to>
    <xdr:cxnSp macro="">
      <xdr:nvCxnSpPr>
        <xdr:cNvPr id="619" name="直線コネクタ 618"/>
        <xdr:cNvCxnSpPr/>
      </xdr:nvCxnSpPr>
      <xdr:spPr>
        <a:xfrm>
          <a:off x="13703300" y="12665208"/>
          <a:ext cx="889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1" name="テキスト ボックス 620"/>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149358</xdr:rowOff>
    </xdr:from>
    <xdr:to>
      <xdr:col>71</xdr:col>
      <xdr:colOff>177800</xdr:colOff>
      <xdr:row>73</xdr:row>
      <xdr:rowOff>168949</xdr:rowOff>
    </xdr:to>
    <xdr:cxnSp macro="">
      <xdr:nvCxnSpPr>
        <xdr:cNvPr id="622" name="直線コネクタ 621"/>
        <xdr:cNvCxnSpPr/>
      </xdr:nvCxnSpPr>
      <xdr:spPr>
        <a:xfrm flipV="1">
          <a:off x="12814300" y="12665208"/>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4" name="テキスト ボックス 623"/>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6" name="テキスト ボックス 625"/>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59737</xdr:rowOff>
    </xdr:from>
    <xdr:to>
      <xdr:col>85</xdr:col>
      <xdr:colOff>177800</xdr:colOff>
      <xdr:row>73</xdr:row>
      <xdr:rowOff>161337</xdr:rowOff>
    </xdr:to>
    <xdr:sp macro="" textlink="">
      <xdr:nvSpPr>
        <xdr:cNvPr id="632" name="楕円 631"/>
        <xdr:cNvSpPr/>
      </xdr:nvSpPr>
      <xdr:spPr>
        <a:xfrm>
          <a:off x="16268700" y="1257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82614</xdr:rowOff>
    </xdr:from>
    <xdr:ext cx="599010" cy="259045"/>
    <xdr:sp macro="" textlink="">
      <xdr:nvSpPr>
        <xdr:cNvPr id="633" name="公債費該当値テキスト"/>
        <xdr:cNvSpPr txBox="1"/>
      </xdr:nvSpPr>
      <xdr:spPr>
        <a:xfrm>
          <a:off x="16370300" y="1242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119538</xdr:rowOff>
    </xdr:from>
    <xdr:to>
      <xdr:col>81</xdr:col>
      <xdr:colOff>101600</xdr:colOff>
      <xdr:row>74</xdr:row>
      <xdr:rowOff>49688</xdr:rowOff>
    </xdr:to>
    <xdr:sp macro="" textlink="">
      <xdr:nvSpPr>
        <xdr:cNvPr id="634" name="楕円 633"/>
        <xdr:cNvSpPr/>
      </xdr:nvSpPr>
      <xdr:spPr>
        <a:xfrm>
          <a:off x="15430500" y="126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66215</xdr:rowOff>
    </xdr:from>
    <xdr:ext cx="599010" cy="259045"/>
    <xdr:sp macro="" textlink="">
      <xdr:nvSpPr>
        <xdr:cNvPr id="635" name="テキスト ボックス 634"/>
        <xdr:cNvSpPr txBox="1"/>
      </xdr:nvSpPr>
      <xdr:spPr>
        <a:xfrm>
          <a:off x="15181795" y="1241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108154</xdr:rowOff>
    </xdr:from>
    <xdr:to>
      <xdr:col>76</xdr:col>
      <xdr:colOff>165100</xdr:colOff>
      <xdr:row>74</xdr:row>
      <xdr:rowOff>38304</xdr:rowOff>
    </xdr:to>
    <xdr:sp macro="" textlink="">
      <xdr:nvSpPr>
        <xdr:cNvPr id="636" name="楕円 635"/>
        <xdr:cNvSpPr/>
      </xdr:nvSpPr>
      <xdr:spPr>
        <a:xfrm>
          <a:off x="14541500" y="126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54831</xdr:rowOff>
    </xdr:from>
    <xdr:ext cx="599010" cy="259045"/>
    <xdr:sp macro="" textlink="">
      <xdr:nvSpPr>
        <xdr:cNvPr id="637" name="テキスト ボックス 636"/>
        <xdr:cNvSpPr txBox="1"/>
      </xdr:nvSpPr>
      <xdr:spPr>
        <a:xfrm>
          <a:off x="14292795" y="1239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98558</xdr:rowOff>
    </xdr:from>
    <xdr:to>
      <xdr:col>72</xdr:col>
      <xdr:colOff>38100</xdr:colOff>
      <xdr:row>74</xdr:row>
      <xdr:rowOff>28708</xdr:rowOff>
    </xdr:to>
    <xdr:sp macro="" textlink="">
      <xdr:nvSpPr>
        <xdr:cNvPr id="638" name="楕円 637"/>
        <xdr:cNvSpPr/>
      </xdr:nvSpPr>
      <xdr:spPr>
        <a:xfrm>
          <a:off x="13652500" y="12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45235</xdr:rowOff>
    </xdr:from>
    <xdr:ext cx="599010" cy="259045"/>
    <xdr:sp macro="" textlink="">
      <xdr:nvSpPr>
        <xdr:cNvPr id="639" name="テキスト ボックス 638"/>
        <xdr:cNvSpPr txBox="1"/>
      </xdr:nvSpPr>
      <xdr:spPr>
        <a:xfrm>
          <a:off x="13403795" y="1238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118149</xdr:rowOff>
    </xdr:from>
    <xdr:to>
      <xdr:col>67</xdr:col>
      <xdr:colOff>101600</xdr:colOff>
      <xdr:row>74</xdr:row>
      <xdr:rowOff>48299</xdr:rowOff>
    </xdr:to>
    <xdr:sp macro="" textlink="">
      <xdr:nvSpPr>
        <xdr:cNvPr id="640" name="楕円 639"/>
        <xdr:cNvSpPr/>
      </xdr:nvSpPr>
      <xdr:spPr>
        <a:xfrm>
          <a:off x="12763500" y="126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64826</xdr:rowOff>
    </xdr:from>
    <xdr:ext cx="599010" cy="259045"/>
    <xdr:sp macro="" textlink="">
      <xdr:nvSpPr>
        <xdr:cNvPr id="641" name="テキスト ボックス 640"/>
        <xdr:cNvSpPr txBox="1"/>
      </xdr:nvSpPr>
      <xdr:spPr>
        <a:xfrm>
          <a:off x="12514795" y="1240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33922</xdr:rowOff>
    </xdr:from>
    <xdr:to>
      <xdr:col>85</xdr:col>
      <xdr:colOff>127000</xdr:colOff>
      <xdr:row>99</xdr:row>
      <xdr:rowOff>43306</xdr:rowOff>
    </xdr:to>
    <xdr:cxnSp macro="">
      <xdr:nvCxnSpPr>
        <xdr:cNvPr id="670" name="直線コネクタ 669"/>
        <xdr:cNvCxnSpPr/>
      </xdr:nvCxnSpPr>
      <xdr:spPr>
        <a:xfrm flipV="1">
          <a:off x="15481300" y="17007472"/>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20174</xdr:rowOff>
    </xdr:from>
    <xdr:to>
      <xdr:col>81</xdr:col>
      <xdr:colOff>50800</xdr:colOff>
      <xdr:row>99</xdr:row>
      <xdr:rowOff>43306</xdr:rowOff>
    </xdr:to>
    <xdr:cxnSp macro="">
      <xdr:nvCxnSpPr>
        <xdr:cNvPr id="673" name="直線コネクタ 672"/>
        <xdr:cNvCxnSpPr/>
      </xdr:nvCxnSpPr>
      <xdr:spPr>
        <a:xfrm>
          <a:off x="14592300" y="16993724"/>
          <a:ext cx="889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20174</xdr:rowOff>
    </xdr:from>
    <xdr:to>
      <xdr:col>76</xdr:col>
      <xdr:colOff>114300</xdr:colOff>
      <xdr:row>99</xdr:row>
      <xdr:rowOff>29499</xdr:rowOff>
    </xdr:to>
    <xdr:cxnSp macro="">
      <xdr:nvCxnSpPr>
        <xdr:cNvPr id="676" name="直線コネクタ 675"/>
        <xdr:cNvCxnSpPr/>
      </xdr:nvCxnSpPr>
      <xdr:spPr>
        <a:xfrm flipV="1">
          <a:off x="13703300" y="16993724"/>
          <a:ext cx="889000" cy="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24318</xdr:rowOff>
    </xdr:from>
    <xdr:to>
      <xdr:col>71</xdr:col>
      <xdr:colOff>177800</xdr:colOff>
      <xdr:row>99</xdr:row>
      <xdr:rowOff>29499</xdr:rowOff>
    </xdr:to>
    <xdr:cxnSp macro="">
      <xdr:nvCxnSpPr>
        <xdr:cNvPr id="679" name="直線コネクタ 678"/>
        <xdr:cNvCxnSpPr/>
      </xdr:nvCxnSpPr>
      <xdr:spPr>
        <a:xfrm>
          <a:off x="12814300" y="16997868"/>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154572</xdr:rowOff>
    </xdr:from>
    <xdr:to>
      <xdr:col>85</xdr:col>
      <xdr:colOff>177800</xdr:colOff>
      <xdr:row>99</xdr:row>
      <xdr:rowOff>84722</xdr:rowOff>
    </xdr:to>
    <xdr:sp macro="" textlink="">
      <xdr:nvSpPr>
        <xdr:cNvPr id="689" name="楕円 688"/>
        <xdr:cNvSpPr/>
      </xdr:nvSpPr>
      <xdr:spPr>
        <a:xfrm>
          <a:off x="16268700" y="169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69499</xdr:rowOff>
    </xdr:from>
    <xdr:ext cx="469744" cy="259045"/>
    <xdr:sp macro="" textlink="">
      <xdr:nvSpPr>
        <xdr:cNvPr id="690" name="積立金該当値テキスト"/>
        <xdr:cNvSpPr txBox="1"/>
      </xdr:nvSpPr>
      <xdr:spPr>
        <a:xfrm>
          <a:off x="16370300" y="1687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163956</xdr:rowOff>
    </xdr:from>
    <xdr:to>
      <xdr:col>81</xdr:col>
      <xdr:colOff>101600</xdr:colOff>
      <xdr:row>99</xdr:row>
      <xdr:rowOff>94106</xdr:rowOff>
    </xdr:to>
    <xdr:sp macro="" textlink="">
      <xdr:nvSpPr>
        <xdr:cNvPr id="691" name="楕円 690"/>
        <xdr:cNvSpPr/>
      </xdr:nvSpPr>
      <xdr:spPr>
        <a:xfrm>
          <a:off x="15430500" y="169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85233</xdr:rowOff>
    </xdr:from>
    <xdr:ext cx="378565" cy="259045"/>
    <xdr:sp macro="" textlink="">
      <xdr:nvSpPr>
        <xdr:cNvPr id="692" name="テキスト ボックス 691"/>
        <xdr:cNvSpPr txBox="1"/>
      </xdr:nvSpPr>
      <xdr:spPr>
        <a:xfrm>
          <a:off x="15292017" y="17058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140824</xdr:rowOff>
    </xdr:from>
    <xdr:to>
      <xdr:col>76</xdr:col>
      <xdr:colOff>165100</xdr:colOff>
      <xdr:row>99</xdr:row>
      <xdr:rowOff>70974</xdr:rowOff>
    </xdr:to>
    <xdr:sp macro="" textlink="">
      <xdr:nvSpPr>
        <xdr:cNvPr id="693" name="楕円 692"/>
        <xdr:cNvSpPr/>
      </xdr:nvSpPr>
      <xdr:spPr>
        <a:xfrm>
          <a:off x="14541500" y="169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62101</xdr:rowOff>
    </xdr:from>
    <xdr:ext cx="534377" cy="259045"/>
    <xdr:sp macro="" textlink="">
      <xdr:nvSpPr>
        <xdr:cNvPr id="694" name="テキスト ボックス 693"/>
        <xdr:cNvSpPr txBox="1"/>
      </xdr:nvSpPr>
      <xdr:spPr>
        <a:xfrm>
          <a:off x="14325111" y="170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150149</xdr:rowOff>
    </xdr:from>
    <xdr:to>
      <xdr:col>72</xdr:col>
      <xdr:colOff>38100</xdr:colOff>
      <xdr:row>99</xdr:row>
      <xdr:rowOff>80299</xdr:rowOff>
    </xdr:to>
    <xdr:sp macro="" textlink="">
      <xdr:nvSpPr>
        <xdr:cNvPr id="695" name="楕円 694"/>
        <xdr:cNvSpPr/>
      </xdr:nvSpPr>
      <xdr:spPr>
        <a:xfrm>
          <a:off x="13652500" y="1695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71426</xdr:rowOff>
    </xdr:from>
    <xdr:ext cx="534377" cy="259045"/>
    <xdr:sp macro="" textlink="">
      <xdr:nvSpPr>
        <xdr:cNvPr id="696" name="テキスト ボックス 695"/>
        <xdr:cNvSpPr txBox="1"/>
      </xdr:nvSpPr>
      <xdr:spPr>
        <a:xfrm>
          <a:off x="13436111" y="1704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144968</xdr:rowOff>
    </xdr:from>
    <xdr:to>
      <xdr:col>67</xdr:col>
      <xdr:colOff>101600</xdr:colOff>
      <xdr:row>99</xdr:row>
      <xdr:rowOff>75118</xdr:rowOff>
    </xdr:to>
    <xdr:sp macro="" textlink="">
      <xdr:nvSpPr>
        <xdr:cNvPr id="697" name="楕円 696"/>
        <xdr:cNvSpPr/>
      </xdr:nvSpPr>
      <xdr:spPr>
        <a:xfrm>
          <a:off x="12763500" y="1694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66245</xdr:rowOff>
    </xdr:from>
    <xdr:ext cx="534377" cy="259045"/>
    <xdr:sp macro="" textlink="">
      <xdr:nvSpPr>
        <xdr:cNvPr id="698" name="テキスト ボックス 697"/>
        <xdr:cNvSpPr txBox="1"/>
      </xdr:nvSpPr>
      <xdr:spPr>
        <a:xfrm>
          <a:off x="12547111" y="1703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98585</xdr:rowOff>
    </xdr:from>
    <xdr:to>
      <xdr:col>107</xdr:col>
      <xdr:colOff>50800</xdr:colOff>
      <xdr:row>39</xdr:row>
      <xdr:rowOff>98878</xdr:rowOff>
    </xdr:to>
    <xdr:cxnSp macro="">
      <xdr:nvCxnSpPr>
        <xdr:cNvPr id="735" name="直線コネクタ 734"/>
        <xdr:cNvCxnSpPr/>
      </xdr:nvCxnSpPr>
      <xdr:spPr>
        <a:xfrm>
          <a:off x="19545300" y="6785135"/>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98585</xdr:rowOff>
    </xdr:from>
    <xdr:to>
      <xdr:col>102</xdr:col>
      <xdr:colOff>114300</xdr:colOff>
      <xdr:row>39</xdr:row>
      <xdr:rowOff>98585</xdr:rowOff>
    </xdr:to>
    <xdr:cxnSp macro="">
      <xdr:nvCxnSpPr>
        <xdr:cNvPr id="738" name="直線コネクタ 737"/>
        <xdr:cNvCxnSpPr/>
      </xdr:nvCxnSpPr>
      <xdr:spPr>
        <a:xfrm>
          <a:off x="18656300" y="6785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47785</xdr:rowOff>
    </xdr:from>
    <xdr:to>
      <xdr:col>102</xdr:col>
      <xdr:colOff>165100</xdr:colOff>
      <xdr:row>39</xdr:row>
      <xdr:rowOff>149385</xdr:rowOff>
    </xdr:to>
    <xdr:sp macro="" textlink="">
      <xdr:nvSpPr>
        <xdr:cNvPr id="754" name="楕円 753"/>
        <xdr:cNvSpPr/>
      </xdr:nvSpPr>
      <xdr:spPr>
        <a:xfrm>
          <a:off x="19494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140512</xdr:rowOff>
    </xdr:from>
    <xdr:ext cx="249299" cy="259045"/>
    <xdr:sp macro="" textlink="">
      <xdr:nvSpPr>
        <xdr:cNvPr id="755" name="テキスト ボックス 754"/>
        <xdr:cNvSpPr txBox="1"/>
      </xdr:nvSpPr>
      <xdr:spPr>
        <a:xfrm>
          <a:off x="19420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47785</xdr:rowOff>
    </xdr:from>
    <xdr:to>
      <xdr:col>98</xdr:col>
      <xdr:colOff>38100</xdr:colOff>
      <xdr:row>39</xdr:row>
      <xdr:rowOff>149385</xdr:rowOff>
    </xdr:to>
    <xdr:sp macro="" textlink="">
      <xdr:nvSpPr>
        <xdr:cNvPr id="756" name="楕円 755"/>
        <xdr:cNvSpPr/>
      </xdr:nvSpPr>
      <xdr:spPr>
        <a:xfrm>
          <a:off x="18605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140512</xdr:rowOff>
    </xdr:from>
    <xdr:ext cx="249299" cy="259045"/>
    <xdr:sp macro="" textlink="">
      <xdr:nvSpPr>
        <xdr:cNvPr id="757" name="テキスト ボックス 756"/>
        <xdr:cNvSpPr txBox="1"/>
      </xdr:nvSpPr>
      <xdr:spPr>
        <a:xfrm>
          <a:off x="18531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69348</xdr:rowOff>
    </xdr:from>
    <xdr:to>
      <xdr:col>116</xdr:col>
      <xdr:colOff>63500</xdr:colOff>
      <xdr:row>58</xdr:row>
      <xdr:rowOff>134138</xdr:rowOff>
    </xdr:to>
    <xdr:cxnSp macro="">
      <xdr:nvCxnSpPr>
        <xdr:cNvPr id="786" name="直線コネクタ 785"/>
        <xdr:cNvCxnSpPr/>
      </xdr:nvCxnSpPr>
      <xdr:spPr>
        <a:xfrm flipV="1">
          <a:off x="21323300" y="10013448"/>
          <a:ext cx="838200" cy="6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7" name="貸付金平均値テキスト"/>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93752</xdr:rowOff>
    </xdr:from>
    <xdr:to>
      <xdr:col>111</xdr:col>
      <xdr:colOff>177800</xdr:colOff>
      <xdr:row>58</xdr:row>
      <xdr:rowOff>134138</xdr:rowOff>
    </xdr:to>
    <xdr:cxnSp macro="">
      <xdr:nvCxnSpPr>
        <xdr:cNvPr id="789" name="直線コネクタ 788"/>
        <xdr:cNvCxnSpPr/>
      </xdr:nvCxnSpPr>
      <xdr:spPr>
        <a:xfrm>
          <a:off x="20434300" y="10037852"/>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83065</xdr:rowOff>
    </xdr:from>
    <xdr:to>
      <xdr:col>107</xdr:col>
      <xdr:colOff>50800</xdr:colOff>
      <xdr:row>58</xdr:row>
      <xdr:rowOff>93752</xdr:rowOff>
    </xdr:to>
    <xdr:cxnSp macro="">
      <xdr:nvCxnSpPr>
        <xdr:cNvPr id="792" name="直線コネクタ 791"/>
        <xdr:cNvCxnSpPr/>
      </xdr:nvCxnSpPr>
      <xdr:spPr>
        <a:xfrm>
          <a:off x="19545300" y="10027165"/>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80473</xdr:rowOff>
    </xdr:from>
    <xdr:to>
      <xdr:col>102</xdr:col>
      <xdr:colOff>114300</xdr:colOff>
      <xdr:row>58</xdr:row>
      <xdr:rowOff>83065</xdr:rowOff>
    </xdr:to>
    <xdr:cxnSp macro="">
      <xdr:nvCxnSpPr>
        <xdr:cNvPr id="795" name="直線コネクタ 794"/>
        <xdr:cNvCxnSpPr/>
      </xdr:nvCxnSpPr>
      <xdr:spPr>
        <a:xfrm>
          <a:off x="18656300" y="10024573"/>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7" name="テキスト ボックス 796"/>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799" name="テキスト ボックス 798"/>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18548</xdr:rowOff>
    </xdr:from>
    <xdr:to>
      <xdr:col>116</xdr:col>
      <xdr:colOff>114300</xdr:colOff>
      <xdr:row>58</xdr:row>
      <xdr:rowOff>120148</xdr:rowOff>
    </xdr:to>
    <xdr:sp macro="" textlink="">
      <xdr:nvSpPr>
        <xdr:cNvPr id="805" name="楕円 804"/>
        <xdr:cNvSpPr/>
      </xdr:nvSpPr>
      <xdr:spPr>
        <a:xfrm>
          <a:off x="22110700" y="99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41425</xdr:rowOff>
    </xdr:from>
    <xdr:ext cx="469744" cy="259045"/>
    <xdr:sp macro="" textlink="">
      <xdr:nvSpPr>
        <xdr:cNvPr id="806" name="貸付金該当値テキスト"/>
        <xdr:cNvSpPr txBox="1"/>
      </xdr:nvSpPr>
      <xdr:spPr>
        <a:xfrm>
          <a:off x="22212300" y="981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83338</xdr:rowOff>
    </xdr:from>
    <xdr:to>
      <xdr:col>112</xdr:col>
      <xdr:colOff>38100</xdr:colOff>
      <xdr:row>59</xdr:row>
      <xdr:rowOff>13488</xdr:rowOff>
    </xdr:to>
    <xdr:sp macro="" textlink="">
      <xdr:nvSpPr>
        <xdr:cNvPr id="807" name="楕円 806"/>
        <xdr:cNvSpPr/>
      </xdr:nvSpPr>
      <xdr:spPr>
        <a:xfrm>
          <a:off x="21272500" y="100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4615</xdr:rowOff>
    </xdr:from>
    <xdr:ext cx="469744" cy="259045"/>
    <xdr:sp macro="" textlink="">
      <xdr:nvSpPr>
        <xdr:cNvPr id="808" name="テキスト ボックス 807"/>
        <xdr:cNvSpPr txBox="1"/>
      </xdr:nvSpPr>
      <xdr:spPr>
        <a:xfrm>
          <a:off x="21088428" y="1012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42952</xdr:rowOff>
    </xdr:from>
    <xdr:to>
      <xdr:col>107</xdr:col>
      <xdr:colOff>101600</xdr:colOff>
      <xdr:row>58</xdr:row>
      <xdr:rowOff>144552</xdr:rowOff>
    </xdr:to>
    <xdr:sp macro="" textlink="">
      <xdr:nvSpPr>
        <xdr:cNvPr id="809" name="楕円 808"/>
        <xdr:cNvSpPr/>
      </xdr:nvSpPr>
      <xdr:spPr>
        <a:xfrm>
          <a:off x="20383500" y="99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135679</xdr:rowOff>
    </xdr:from>
    <xdr:ext cx="469744" cy="259045"/>
    <xdr:sp macro="" textlink="">
      <xdr:nvSpPr>
        <xdr:cNvPr id="810" name="テキスト ボックス 809"/>
        <xdr:cNvSpPr txBox="1"/>
      </xdr:nvSpPr>
      <xdr:spPr>
        <a:xfrm>
          <a:off x="20199428" y="1007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32265</xdr:rowOff>
    </xdr:from>
    <xdr:to>
      <xdr:col>102</xdr:col>
      <xdr:colOff>165100</xdr:colOff>
      <xdr:row>58</xdr:row>
      <xdr:rowOff>133865</xdr:rowOff>
    </xdr:to>
    <xdr:sp macro="" textlink="">
      <xdr:nvSpPr>
        <xdr:cNvPr id="811" name="楕円 810"/>
        <xdr:cNvSpPr/>
      </xdr:nvSpPr>
      <xdr:spPr>
        <a:xfrm>
          <a:off x="19494500" y="99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150392</xdr:rowOff>
    </xdr:from>
    <xdr:ext cx="469744" cy="259045"/>
    <xdr:sp macro="" textlink="">
      <xdr:nvSpPr>
        <xdr:cNvPr id="812" name="テキスト ボックス 811"/>
        <xdr:cNvSpPr txBox="1"/>
      </xdr:nvSpPr>
      <xdr:spPr>
        <a:xfrm>
          <a:off x="19310428" y="975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29673</xdr:rowOff>
    </xdr:from>
    <xdr:to>
      <xdr:col>98</xdr:col>
      <xdr:colOff>38100</xdr:colOff>
      <xdr:row>58</xdr:row>
      <xdr:rowOff>131273</xdr:rowOff>
    </xdr:to>
    <xdr:sp macro="" textlink="">
      <xdr:nvSpPr>
        <xdr:cNvPr id="813" name="楕円 812"/>
        <xdr:cNvSpPr/>
      </xdr:nvSpPr>
      <xdr:spPr>
        <a:xfrm>
          <a:off x="18605500" y="99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147800</xdr:rowOff>
    </xdr:from>
    <xdr:ext cx="469744" cy="259045"/>
    <xdr:sp macro="" textlink="">
      <xdr:nvSpPr>
        <xdr:cNvPr id="814" name="テキスト ボックス 813"/>
        <xdr:cNvSpPr txBox="1"/>
      </xdr:nvSpPr>
      <xdr:spPr>
        <a:xfrm>
          <a:off x="18421428" y="97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61964</xdr:rowOff>
    </xdr:from>
    <xdr:to>
      <xdr:col>116</xdr:col>
      <xdr:colOff>63500</xdr:colOff>
      <xdr:row>76</xdr:row>
      <xdr:rowOff>84683</xdr:rowOff>
    </xdr:to>
    <xdr:cxnSp macro="">
      <xdr:nvCxnSpPr>
        <xdr:cNvPr id="844" name="直線コネクタ 843"/>
        <xdr:cNvCxnSpPr/>
      </xdr:nvCxnSpPr>
      <xdr:spPr>
        <a:xfrm flipV="1">
          <a:off x="21323300" y="13092164"/>
          <a:ext cx="838200" cy="2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97066</xdr:rowOff>
    </xdr:from>
    <xdr:to>
      <xdr:col>111</xdr:col>
      <xdr:colOff>177800</xdr:colOff>
      <xdr:row>76</xdr:row>
      <xdr:rowOff>84683</xdr:rowOff>
    </xdr:to>
    <xdr:cxnSp macro="">
      <xdr:nvCxnSpPr>
        <xdr:cNvPr id="847" name="直線コネクタ 846"/>
        <xdr:cNvCxnSpPr/>
      </xdr:nvCxnSpPr>
      <xdr:spPr>
        <a:xfrm>
          <a:off x="20434300" y="12955816"/>
          <a:ext cx="889000" cy="15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97066</xdr:rowOff>
    </xdr:from>
    <xdr:to>
      <xdr:col>107</xdr:col>
      <xdr:colOff>50800</xdr:colOff>
      <xdr:row>75</xdr:row>
      <xdr:rowOff>126276</xdr:rowOff>
    </xdr:to>
    <xdr:cxnSp macro="">
      <xdr:nvCxnSpPr>
        <xdr:cNvPr id="850" name="直線コネクタ 849"/>
        <xdr:cNvCxnSpPr/>
      </xdr:nvCxnSpPr>
      <xdr:spPr>
        <a:xfrm flipV="1">
          <a:off x="19545300" y="12955816"/>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126276</xdr:rowOff>
    </xdr:from>
    <xdr:to>
      <xdr:col>102</xdr:col>
      <xdr:colOff>114300</xdr:colOff>
      <xdr:row>76</xdr:row>
      <xdr:rowOff>164757</xdr:rowOff>
    </xdr:to>
    <xdr:cxnSp macro="">
      <xdr:nvCxnSpPr>
        <xdr:cNvPr id="853" name="直線コネクタ 852"/>
        <xdr:cNvCxnSpPr/>
      </xdr:nvCxnSpPr>
      <xdr:spPr>
        <a:xfrm flipV="1">
          <a:off x="18656300" y="12985026"/>
          <a:ext cx="8890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11164</xdr:rowOff>
    </xdr:from>
    <xdr:to>
      <xdr:col>116</xdr:col>
      <xdr:colOff>114300</xdr:colOff>
      <xdr:row>76</xdr:row>
      <xdr:rowOff>112764</xdr:rowOff>
    </xdr:to>
    <xdr:sp macro="" textlink="">
      <xdr:nvSpPr>
        <xdr:cNvPr id="863" name="楕円 862"/>
        <xdr:cNvSpPr/>
      </xdr:nvSpPr>
      <xdr:spPr>
        <a:xfrm>
          <a:off x="22110700" y="130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161041</xdr:rowOff>
    </xdr:from>
    <xdr:ext cx="534377" cy="259045"/>
    <xdr:sp macro="" textlink="">
      <xdr:nvSpPr>
        <xdr:cNvPr id="864" name="繰出金該当値テキスト"/>
        <xdr:cNvSpPr txBox="1"/>
      </xdr:nvSpPr>
      <xdr:spPr>
        <a:xfrm>
          <a:off x="22212300" y="130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33883</xdr:rowOff>
    </xdr:from>
    <xdr:to>
      <xdr:col>112</xdr:col>
      <xdr:colOff>38100</xdr:colOff>
      <xdr:row>76</xdr:row>
      <xdr:rowOff>135483</xdr:rowOff>
    </xdr:to>
    <xdr:sp macro="" textlink="">
      <xdr:nvSpPr>
        <xdr:cNvPr id="865" name="楕円 864"/>
        <xdr:cNvSpPr/>
      </xdr:nvSpPr>
      <xdr:spPr>
        <a:xfrm>
          <a:off x="21272500" y="130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126610</xdr:rowOff>
    </xdr:from>
    <xdr:ext cx="534377" cy="259045"/>
    <xdr:sp macro="" textlink="">
      <xdr:nvSpPr>
        <xdr:cNvPr id="866" name="テキスト ボックス 865"/>
        <xdr:cNvSpPr txBox="1"/>
      </xdr:nvSpPr>
      <xdr:spPr>
        <a:xfrm>
          <a:off x="21056111" y="1315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46266</xdr:rowOff>
    </xdr:from>
    <xdr:to>
      <xdr:col>107</xdr:col>
      <xdr:colOff>101600</xdr:colOff>
      <xdr:row>75</xdr:row>
      <xdr:rowOff>147867</xdr:rowOff>
    </xdr:to>
    <xdr:sp macro="" textlink="">
      <xdr:nvSpPr>
        <xdr:cNvPr id="867" name="楕円 866"/>
        <xdr:cNvSpPr/>
      </xdr:nvSpPr>
      <xdr:spPr>
        <a:xfrm>
          <a:off x="20383500" y="12905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138992</xdr:rowOff>
    </xdr:from>
    <xdr:ext cx="534377" cy="259045"/>
    <xdr:sp macro="" textlink="">
      <xdr:nvSpPr>
        <xdr:cNvPr id="868" name="テキスト ボックス 867"/>
        <xdr:cNvSpPr txBox="1"/>
      </xdr:nvSpPr>
      <xdr:spPr>
        <a:xfrm>
          <a:off x="20167111" y="1299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75476</xdr:rowOff>
    </xdr:from>
    <xdr:to>
      <xdr:col>102</xdr:col>
      <xdr:colOff>165100</xdr:colOff>
      <xdr:row>76</xdr:row>
      <xdr:rowOff>5626</xdr:rowOff>
    </xdr:to>
    <xdr:sp macro="" textlink="">
      <xdr:nvSpPr>
        <xdr:cNvPr id="869" name="楕円 868"/>
        <xdr:cNvSpPr/>
      </xdr:nvSpPr>
      <xdr:spPr>
        <a:xfrm>
          <a:off x="19494500" y="129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168203</xdr:rowOff>
    </xdr:from>
    <xdr:ext cx="534377" cy="259045"/>
    <xdr:sp macro="" textlink="">
      <xdr:nvSpPr>
        <xdr:cNvPr id="870" name="テキスト ボックス 869"/>
        <xdr:cNvSpPr txBox="1"/>
      </xdr:nvSpPr>
      <xdr:spPr>
        <a:xfrm>
          <a:off x="19278111" y="130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113957</xdr:rowOff>
    </xdr:from>
    <xdr:to>
      <xdr:col>98</xdr:col>
      <xdr:colOff>38100</xdr:colOff>
      <xdr:row>77</xdr:row>
      <xdr:rowOff>44107</xdr:rowOff>
    </xdr:to>
    <xdr:sp macro="" textlink="">
      <xdr:nvSpPr>
        <xdr:cNvPr id="871" name="楕円 870"/>
        <xdr:cNvSpPr/>
      </xdr:nvSpPr>
      <xdr:spPr>
        <a:xfrm>
          <a:off x="18605500" y="131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35234</xdr:rowOff>
    </xdr:from>
    <xdr:ext cx="534377" cy="259045"/>
    <xdr:sp macro="" textlink="">
      <xdr:nvSpPr>
        <xdr:cNvPr id="872" name="テキスト ボックス 871"/>
        <xdr:cNvSpPr txBox="1"/>
      </xdr:nvSpPr>
      <xdr:spPr>
        <a:xfrm>
          <a:off x="18389111" y="1323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  主な構成項目となっているのは人件費・物件費・補助費等・普通建設事業費であり、歳出決算額は住民一人当たり</a:t>
          </a:r>
          <a:r>
            <a:rPr kumimoji="1" lang="en-US" altLang="ja-JP" sz="1300">
              <a:solidFill>
                <a:schemeClr val="dk1"/>
              </a:solidFill>
              <a:effectLst/>
              <a:latin typeface="BIZ UDPゴシック" panose="020B0400000000000000" pitchFamily="50" charset="-128"/>
              <a:ea typeface="BIZ UDPゴシック" panose="020B0400000000000000" pitchFamily="50" charset="-128"/>
              <a:cs typeface="+mn-cs"/>
            </a:rPr>
            <a:t>116</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万</a:t>
          </a:r>
          <a:r>
            <a:rPr kumimoji="1" lang="en-US" altLang="ja-JP" sz="1300">
              <a:solidFill>
                <a:schemeClr val="dk1"/>
              </a:solidFill>
              <a:effectLst/>
              <a:latin typeface="BIZ UDPゴシック" panose="020B0400000000000000" pitchFamily="50" charset="-128"/>
              <a:ea typeface="BIZ UDPゴシック" panose="020B0400000000000000" pitchFamily="50" charset="-128"/>
              <a:cs typeface="+mn-cs"/>
            </a:rPr>
            <a:t>8,603</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円</a:t>
          </a:r>
          <a:r>
            <a:rPr kumimoji="1" lang="ja-JP" altLang="en-US" sz="13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前年度比で</a:t>
          </a:r>
          <a:r>
            <a:rPr kumimoji="1" lang="en-US" altLang="ja-JP" sz="1300">
              <a:solidFill>
                <a:schemeClr val="dk1"/>
              </a:solidFill>
              <a:effectLst/>
              <a:latin typeface="BIZ UDPゴシック" panose="020B0400000000000000" pitchFamily="50" charset="-128"/>
              <a:ea typeface="BIZ UDPゴシック" panose="020B0400000000000000" pitchFamily="50" charset="-128"/>
              <a:cs typeface="+mn-cs"/>
            </a:rPr>
            <a:t>15</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万</a:t>
          </a:r>
          <a:r>
            <a:rPr kumimoji="1" lang="en-US" altLang="ja-JP" sz="1300">
              <a:solidFill>
                <a:schemeClr val="dk1"/>
              </a:solidFill>
              <a:effectLst/>
              <a:latin typeface="BIZ UDPゴシック" panose="020B0400000000000000" pitchFamily="50" charset="-128"/>
              <a:ea typeface="BIZ UDPゴシック" panose="020B0400000000000000" pitchFamily="50" charset="-128"/>
              <a:cs typeface="+mn-cs"/>
            </a:rPr>
            <a:t>9,935</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円</a:t>
          </a:r>
          <a:r>
            <a:rPr kumimoji="1" lang="ja-JP" altLang="en-US" sz="1300">
              <a:solidFill>
                <a:schemeClr val="dk1"/>
              </a:solidFill>
              <a:effectLst/>
              <a:latin typeface="BIZ UDPゴシック" panose="020B0400000000000000" pitchFamily="50" charset="-128"/>
              <a:ea typeface="BIZ UDPゴシック" panose="020B0400000000000000" pitchFamily="50" charset="-128"/>
              <a:cs typeface="+mn-cs"/>
            </a:rPr>
            <a:t>と大幅に増加</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している。</a:t>
          </a:r>
          <a:r>
            <a:rPr kumimoji="1" lang="ja-JP" altLang="en-US" sz="1300">
              <a:solidFill>
                <a:schemeClr val="dk1"/>
              </a:solidFill>
              <a:effectLst/>
              <a:latin typeface="BIZ UDPゴシック" panose="020B0400000000000000" pitchFamily="50" charset="-128"/>
              <a:ea typeface="BIZ UDPゴシック" panose="020B0400000000000000" pitchFamily="50" charset="-128"/>
              <a:cs typeface="+mn-cs"/>
            </a:rPr>
            <a:t>これは新型コロナウイルス感染症対応地方創生臨時交付金を活用した事業の影響によるものである。</a:t>
          </a:r>
          <a:endParaRPr kumimoji="1" lang="en-US" altLang="ja-JP" sz="13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3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人件費については、職員構成の偏りなどが考えられるため、定員適正化計画などに基づき、より一層の給与の適正化に努める。また、物件費については、ふるさと応援寄附金の落ち込みによ</a:t>
          </a:r>
          <a:r>
            <a:rPr kumimoji="1" lang="ja-JP" altLang="en-US" sz="1300">
              <a:solidFill>
                <a:schemeClr val="dk1"/>
              </a:solidFill>
              <a:effectLst/>
              <a:latin typeface="BIZ UDPゴシック" panose="020B0400000000000000" pitchFamily="50" charset="-128"/>
              <a:ea typeface="BIZ UDPゴシック" panose="020B0400000000000000" pitchFamily="50" charset="-128"/>
              <a:cs typeface="+mn-cs"/>
            </a:rPr>
            <a:t>る</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返礼業務手数料</a:t>
          </a:r>
          <a:r>
            <a:rPr kumimoji="1" lang="ja-JP" altLang="en-US" sz="1300">
              <a:solidFill>
                <a:schemeClr val="dk1"/>
              </a:solidFill>
              <a:effectLst/>
              <a:latin typeface="BIZ UDPゴシック" panose="020B0400000000000000" pitchFamily="50" charset="-128"/>
              <a:ea typeface="BIZ UDPゴシック" panose="020B0400000000000000" pitchFamily="50" charset="-128"/>
              <a:cs typeface="+mn-cs"/>
            </a:rPr>
            <a:t>の</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減少</a:t>
          </a:r>
          <a:r>
            <a:rPr kumimoji="1" lang="ja-JP" altLang="en-US" sz="1300">
              <a:solidFill>
                <a:schemeClr val="dk1"/>
              </a:solidFill>
              <a:effectLst/>
              <a:latin typeface="BIZ UDPゴシック" panose="020B0400000000000000" pitchFamily="50" charset="-128"/>
              <a:ea typeface="BIZ UDPゴシック" panose="020B0400000000000000" pitchFamily="50" charset="-128"/>
              <a:cs typeface="+mn-cs"/>
            </a:rPr>
            <a:t>に伴い</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物件費全体で減少している。</a:t>
          </a:r>
          <a:endParaRPr lang="ja-JP" altLang="ja-JP" sz="1300">
            <a:effectLst/>
            <a:latin typeface="BIZ UDPゴシック" panose="020B0400000000000000" pitchFamily="50" charset="-128"/>
            <a:ea typeface="BIZ UDPゴシック" panose="020B0400000000000000" pitchFamily="50" charset="-128"/>
          </a:endParaRPr>
        </a:p>
        <a:p>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  補助費については、今後、水道事業会計・一部事務組合における起債が予定されていることから、負担金などの増加にも注視していく必要がある。</a:t>
          </a:r>
          <a:endParaRPr lang="ja-JP" altLang="ja-JP" sz="1300">
            <a:effectLst/>
            <a:latin typeface="BIZ UDPゴシック" panose="020B0400000000000000" pitchFamily="50" charset="-128"/>
            <a:ea typeface="BIZ UDPゴシック" panose="020B0400000000000000" pitchFamily="50" charset="-128"/>
          </a:endParaRPr>
        </a:p>
        <a:p>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  普通建設事業費については、</a:t>
          </a:r>
          <a:r>
            <a:rPr kumimoji="1" lang="ja-JP" altLang="en-US" sz="1300">
              <a:solidFill>
                <a:schemeClr val="dk1"/>
              </a:solidFill>
              <a:effectLst/>
              <a:latin typeface="BIZ UDPゴシック" panose="020B0400000000000000" pitchFamily="50" charset="-128"/>
              <a:ea typeface="BIZ UDPゴシック" panose="020B0400000000000000" pitchFamily="50" charset="-128"/>
              <a:cs typeface="+mn-cs"/>
            </a:rPr>
            <a:t>防災行政無線デジタル化整備事業の増、</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西野小学校建設事業・学校空調設備設置事業</a:t>
          </a:r>
          <a:r>
            <a:rPr kumimoji="1" lang="ja-JP" altLang="en-US" sz="1300">
              <a:solidFill>
                <a:schemeClr val="dk1"/>
              </a:solidFill>
              <a:effectLst/>
              <a:latin typeface="BIZ UDPゴシック" panose="020B0400000000000000" pitchFamily="50" charset="-128"/>
              <a:ea typeface="BIZ UDPゴシック" panose="020B0400000000000000" pitchFamily="50" charset="-128"/>
              <a:cs typeface="+mn-cs"/>
            </a:rPr>
            <a:t>完了によるもの</a:t>
          </a:r>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。各施設の老朽化に伴う維持補修費についても今後増加するものと見込まれるため、公共施設総合管理計画に基づいた計画的な事業実施が必要である。</a:t>
          </a:r>
          <a:endParaRPr lang="ja-JP" altLang="ja-JP" sz="1300">
            <a:effectLst/>
            <a:latin typeface="BIZ UDPゴシック" panose="020B0400000000000000" pitchFamily="50" charset="-128"/>
            <a:ea typeface="BIZ UDPゴシック" panose="020B0400000000000000" pitchFamily="50" charset="-128"/>
          </a:endParaRPr>
        </a:p>
        <a:p>
          <a:r>
            <a:rPr kumimoji="1" lang="ja-JP" altLang="ja-JP" sz="1300">
              <a:solidFill>
                <a:schemeClr val="dk1"/>
              </a:solidFill>
              <a:effectLst/>
              <a:latin typeface="BIZ UDPゴシック" panose="020B0400000000000000" pitchFamily="50" charset="-128"/>
              <a:ea typeface="BIZ UDPゴシック" panose="020B0400000000000000" pitchFamily="50" charset="-128"/>
              <a:cs typeface="+mn-cs"/>
            </a:rPr>
            <a:t>  扶助費については、令和元年度から社会福祉事務所を設置したことによる影響が大きい。基金への積み立ても類似団体平均値と比較して少ない状況であるので、今後の事業を見据えた計画的な積み立てを行う必要がある。</a:t>
          </a:r>
          <a:endParaRPr lang="ja-JP" altLang="ja-JP" sz="1300">
            <a:effectLst/>
            <a:latin typeface="BIZ UDPゴシック" panose="020B0400000000000000" pitchFamily="50" charset="-128"/>
            <a:ea typeface="BIZ UDP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5,550
5,536
110.36
6,522,321
6,485,751
23,333
3,541,620
6,207,364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133985</xdr:rowOff>
    </xdr:from>
    <xdr:to>
      <xdr:col>24</xdr:col>
      <xdr:colOff>63500</xdr:colOff>
      <xdr:row>35</xdr:row>
      <xdr:rowOff>18796</xdr:rowOff>
    </xdr:to>
    <xdr:cxnSp macro="">
      <xdr:nvCxnSpPr>
        <xdr:cNvPr id="61" name="直線コネクタ 60"/>
        <xdr:cNvCxnSpPr/>
      </xdr:nvCxnSpPr>
      <xdr:spPr>
        <a:xfrm flipV="1">
          <a:off x="3797300" y="5963285"/>
          <a:ext cx="838200" cy="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8636</xdr:rowOff>
    </xdr:from>
    <xdr:to>
      <xdr:col>19</xdr:col>
      <xdr:colOff>177800</xdr:colOff>
      <xdr:row>35</xdr:row>
      <xdr:rowOff>18796</xdr:rowOff>
    </xdr:to>
    <xdr:cxnSp macro="">
      <xdr:nvCxnSpPr>
        <xdr:cNvPr id="64" name="直線コネクタ 63"/>
        <xdr:cNvCxnSpPr/>
      </xdr:nvCxnSpPr>
      <xdr:spPr>
        <a:xfrm>
          <a:off x="2908300" y="6009386"/>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87249</xdr:rowOff>
    </xdr:from>
    <xdr:to>
      <xdr:col>15</xdr:col>
      <xdr:colOff>50800</xdr:colOff>
      <xdr:row>35</xdr:row>
      <xdr:rowOff>8636</xdr:rowOff>
    </xdr:to>
    <xdr:cxnSp macro="">
      <xdr:nvCxnSpPr>
        <xdr:cNvPr id="67" name="直線コネクタ 66"/>
        <xdr:cNvCxnSpPr/>
      </xdr:nvCxnSpPr>
      <xdr:spPr>
        <a:xfrm>
          <a:off x="2019300" y="5916549"/>
          <a:ext cx="889000" cy="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84963</xdr:rowOff>
    </xdr:from>
    <xdr:to>
      <xdr:col>10</xdr:col>
      <xdr:colOff>114300</xdr:colOff>
      <xdr:row>34</xdr:row>
      <xdr:rowOff>87249</xdr:rowOff>
    </xdr:to>
    <xdr:cxnSp macro="">
      <xdr:nvCxnSpPr>
        <xdr:cNvPr id="70" name="直線コネクタ 69"/>
        <xdr:cNvCxnSpPr/>
      </xdr:nvCxnSpPr>
      <xdr:spPr>
        <a:xfrm>
          <a:off x="1130300" y="591426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83185</xdr:rowOff>
    </xdr:from>
    <xdr:to>
      <xdr:col>24</xdr:col>
      <xdr:colOff>114300</xdr:colOff>
      <xdr:row>35</xdr:row>
      <xdr:rowOff>13335</xdr:rowOff>
    </xdr:to>
    <xdr:sp macro="" textlink="">
      <xdr:nvSpPr>
        <xdr:cNvPr id="80" name="楕円 79"/>
        <xdr:cNvSpPr/>
      </xdr:nvSpPr>
      <xdr:spPr>
        <a:xfrm>
          <a:off x="45847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106062</xdr:rowOff>
    </xdr:from>
    <xdr:ext cx="534377" cy="259045"/>
    <xdr:sp macro="" textlink="">
      <xdr:nvSpPr>
        <xdr:cNvPr id="81" name="議会費該当値テキスト"/>
        <xdr:cNvSpPr txBox="1"/>
      </xdr:nvSpPr>
      <xdr:spPr>
        <a:xfrm>
          <a:off x="4686300" y="576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139446</xdr:rowOff>
    </xdr:from>
    <xdr:to>
      <xdr:col>20</xdr:col>
      <xdr:colOff>38100</xdr:colOff>
      <xdr:row>35</xdr:row>
      <xdr:rowOff>69596</xdr:rowOff>
    </xdr:to>
    <xdr:sp macro="" textlink="">
      <xdr:nvSpPr>
        <xdr:cNvPr id="82" name="楕円 81"/>
        <xdr:cNvSpPr/>
      </xdr:nvSpPr>
      <xdr:spPr>
        <a:xfrm>
          <a:off x="37465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86123</xdr:rowOff>
    </xdr:from>
    <xdr:ext cx="534377" cy="259045"/>
    <xdr:sp macro="" textlink="">
      <xdr:nvSpPr>
        <xdr:cNvPr id="83" name="テキスト ボックス 82"/>
        <xdr:cNvSpPr txBox="1"/>
      </xdr:nvSpPr>
      <xdr:spPr>
        <a:xfrm>
          <a:off x="3530111" y="57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129286</xdr:rowOff>
    </xdr:from>
    <xdr:to>
      <xdr:col>15</xdr:col>
      <xdr:colOff>101600</xdr:colOff>
      <xdr:row>35</xdr:row>
      <xdr:rowOff>59436</xdr:rowOff>
    </xdr:to>
    <xdr:sp macro="" textlink="">
      <xdr:nvSpPr>
        <xdr:cNvPr id="84" name="楕円 83"/>
        <xdr:cNvSpPr/>
      </xdr:nvSpPr>
      <xdr:spPr>
        <a:xfrm>
          <a:off x="2857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75963</xdr:rowOff>
    </xdr:from>
    <xdr:ext cx="534377" cy="259045"/>
    <xdr:sp macro="" textlink="">
      <xdr:nvSpPr>
        <xdr:cNvPr id="85" name="テキスト ボックス 84"/>
        <xdr:cNvSpPr txBox="1"/>
      </xdr:nvSpPr>
      <xdr:spPr>
        <a:xfrm>
          <a:off x="2641111" y="57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36449</xdr:rowOff>
    </xdr:from>
    <xdr:to>
      <xdr:col>10</xdr:col>
      <xdr:colOff>165100</xdr:colOff>
      <xdr:row>34</xdr:row>
      <xdr:rowOff>138049</xdr:rowOff>
    </xdr:to>
    <xdr:sp macro="" textlink="">
      <xdr:nvSpPr>
        <xdr:cNvPr id="86" name="楕円 85"/>
        <xdr:cNvSpPr/>
      </xdr:nvSpPr>
      <xdr:spPr>
        <a:xfrm>
          <a:off x="1968500" y="58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154576</xdr:rowOff>
    </xdr:from>
    <xdr:ext cx="534377" cy="259045"/>
    <xdr:sp macro="" textlink="">
      <xdr:nvSpPr>
        <xdr:cNvPr id="87" name="テキスト ボックス 86"/>
        <xdr:cNvSpPr txBox="1"/>
      </xdr:nvSpPr>
      <xdr:spPr>
        <a:xfrm>
          <a:off x="1752111" y="56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34163</xdr:rowOff>
    </xdr:from>
    <xdr:to>
      <xdr:col>6</xdr:col>
      <xdr:colOff>38100</xdr:colOff>
      <xdr:row>34</xdr:row>
      <xdr:rowOff>135763</xdr:rowOff>
    </xdr:to>
    <xdr:sp macro="" textlink="">
      <xdr:nvSpPr>
        <xdr:cNvPr id="88" name="楕円 87"/>
        <xdr:cNvSpPr/>
      </xdr:nvSpPr>
      <xdr:spPr>
        <a:xfrm>
          <a:off x="1079500" y="58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152290</xdr:rowOff>
    </xdr:from>
    <xdr:ext cx="534377" cy="259045"/>
    <xdr:sp macro="" textlink="">
      <xdr:nvSpPr>
        <xdr:cNvPr id="89" name="テキスト ボックス 88"/>
        <xdr:cNvSpPr txBox="1"/>
      </xdr:nvSpPr>
      <xdr:spPr>
        <a:xfrm>
          <a:off x="863111" y="56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12148</xdr:rowOff>
    </xdr:from>
    <xdr:to>
      <xdr:col>24</xdr:col>
      <xdr:colOff>63500</xdr:colOff>
      <xdr:row>58</xdr:row>
      <xdr:rowOff>119053</xdr:rowOff>
    </xdr:to>
    <xdr:cxnSp macro="">
      <xdr:nvCxnSpPr>
        <xdr:cNvPr id="118" name="直線コネクタ 117"/>
        <xdr:cNvCxnSpPr/>
      </xdr:nvCxnSpPr>
      <xdr:spPr>
        <a:xfrm flipV="1">
          <a:off x="3797300" y="9956248"/>
          <a:ext cx="838200" cy="10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29689</xdr:rowOff>
    </xdr:from>
    <xdr:to>
      <xdr:col>19</xdr:col>
      <xdr:colOff>177800</xdr:colOff>
      <xdr:row>58</xdr:row>
      <xdr:rowOff>119053</xdr:rowOff>
    </xdr:to>
    <xdr:cxnSp macro="">
      <xdr:nvCxnSpPr>
        <xdr:cNvPr id="121" name="直線コネクタ 120"/>
        <xdr:cNvCxnSpPr/>
      </xdr:nvCxnSpPr>
      <xdr:spPr>
        <a:xfrm>
          <a:off x="2908300" y="9973789"/>
          <a:ext cx="889000" cy="8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29689</xdr:rowOff>
    </xdr:from>
    <xdr:to>
      <xdr:col>15</xdr:col>
      <xdr:colOff>50800</xdr:colOff>
      <xdr:row>58</xdr:row>
      <xdr:rowOff>53242</xdr:rowOff>
    </xdr:to>
    <xdr:cxnSp macro="">
      <xdr:nvCxnSpPr>
        <xdr:cNvPr id="124" name="直線コネクタ 123"/>
        <xdr:cNvCxnSpPr/>
      </xdr:nvCxnSpPr>
      <xdr:spPr>
        <a:xfrm flipV="1">
          <a:off x="2019300" y="9973789"/>
          <a:ext cx="889000" cy="2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53242</xdr:rowOff>
    </xdr:from>
    <xdr:to>
      <xdr:col>10</xdr:col>
      <xdr:colOff>114300</xdr:colOff>
      <xdr:row>58</xdr:row>
      <xdr:rowOff>75988</xdr:rowOff>
    </xdr:to>
    <xdr:cxnSp macro="">
      <xdr:nvCxnSpPr>
        <xdr:cNvPr id="127" name="直線コネクタ 126"/>
        <xdr:cNvCxnSpPr/>
      </xdr:nvCxnSpPr>
      <xdr:spPr>
        <a:xfrm flipV="1">
          <a:off x="1130300" y="9997342"/>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132798</xdr:rowOff>
    </xdr:from>
    <xdr:to>
      <xdr:col>24</xdr:col>
      <xdr:colOff>114300</xdr:colOff>
      <xdr:row>58</xdr:row>
      <xdr:rowOff>62948</xdr:rowOff>
    </xdr:to>
    <xdr:sp macro="" textlink="">
      <xdr:nvSpPr>
        <xdr:cNvPr id="137" name="楕円 136"/>
        <xdr:cNvSpPr/>
      </xdr:nvSpPr>
      <xdr:spPr>
        <a:xfrm>
          <a:off x="4584700" y="99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57115</xdr:rowOff>
    </xdr:from>
    <xdr:ext cx="599010" cy="259045"/>
    <xdr:sp macro="" textlink="">
      <xdr:nvSpPr>
        <xdr:cNvPr id="138" name="総務費該当値テキスト"/>
        <xdr:cNvSpPr txBox="1"/>
      </xdr:nvSpPr>
      <xdr:spPr>
        <a:xfrm>
          <a:off x="4686300" y="982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68253</xdr:rowOff>
    </xdr:from>
    <xdr:to>
      <xdr:col>20</xdr:col>
      <xdr:colOff>38100</xdr:colOff>
      <xdr:row>58</xdr:row>
      <xdr:rowOff>169853</xdr:rowOff>
    </xdr:to>
    <xdr:sp macro="" textlink="">
      <xdr:nvSpPr>
        <xdr:cNvPr id="139" name="楕円 138"/>
        <xdr:cNvSpPr/>
      </xdr:nvSpPr>
      <xdr:spPr>
        <a:xfrm>
          <a:off x="3746500" y="100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160980</xdr:rowOff>
    </xdr:from>
    <xdr:ext cx="599010" cy="259045"/>
    <xdr:sp macro="" textlink="">
      <xdr:nvSpPr>
        <xdr:cNvPr id="140" name="テキスト ボックス 139"/>
        <xdr:cNvSpPr txBox="1"/>
      </xdr:nvSpPr>
      <xdr:spPr>
        <a:xfrm>
          <a:off x="3497795" y="1010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150339</xdr:rowOff>
    </xdr:from>
    <xdr:to>
      <xdr:col>15</xdr:col>
      <xdr:colOff>101600</xdr:colOff>
      <xdr:row>58</xdr:row>
      <xdr:rowOff>80489</xdr:rowOff>
    </xdr:to>
    <xdr:sp macro="" textlink="">
      <xdr:nvSpPr>
        <xdr:cNvPr id="141" name="楕円 140"/>
        <xdr:cNvSpPr/>
      </xdr:nvSpPr>
      <xdr:spPr>
        <a:xfrm>
          <a:off x="2857500" y="992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97016</xdr:rowOff>
    </xdr:from>
    <xdr:ext cx="599010" cy="259045"/>
    <xdr:sp macro="" textlink="">
      <xdr:nvSpPr>
        <xdr:cNvPr id="142" name="テキスト ボックス 141"/>
        <xdr:cNvSpPr txBox="1"/>
      </xdr:nvSpPr>
      <xdr:spPr>
        <a:xfrm>
          <a:off x="2608795" y="969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2442</xdr:rowOff>
    </xdr:from>
    <xdr:to>
      <xdr:col>10</xdr:col>
      <xdr:colOff>165100</xdr:colOff>
      <xdr:row>58</xdr:row>
      <xdr:rowOff>104042</xdr:rowOff>
    </xdr:to>
    <xdr:sp macro="" textlink="">
      <xdr:nvSpPr>
        <xdr:cNvPr id="143" name="楕円 142"/>
        <xdr:cNvSpPr/>
      </xdr:nvSpPr>
      <xdr:spPr>
        <a:xfrm>
          <a:off x="1968500" y="99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120569</xdr:rowOff>
    </xdr:from>
    <xdr:ext cx="599010" cy="259045"/>
    <xdr:sp macro="" textlink="">
      <xdr:nvSpPr>
        <xdr:cNvPr id="144" name="テキスト ボックス 143"/>
        <xdr:cNvSpPr txBox="1"/>
      </xdr:nvSpPr>
      <xdr:spPr>
        <a:xfrm>
          <a:off x="1719795" y="972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25188</xdr:rowOff>
    </xdr:from>
    <xdr:to>
      <xdr:col>6</xdr:col>
      <xdr:colOff>38100</xdr:colOff>
      <xdr:row>58</xdr:row>
      <xdr:rowOff>126788</xdr:rowOff>
    </xdr:to>
    <xdr:sp macro="" textlink="">
      <xdr:nvSpPr>
        <xdr:cNvPr id="145" name="楕円 144"/>
        <xdr:cNvSpPr/>
      </xdr:nvSpPr>
      <xdr:spPr>
        <a:xfrm>
          <a:off x="1079500" y="99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143315</xdr:rowOff>
    </xdr:from>
    <xdr:ext cx="599010" cy="259045"/>
    <xdr:sp macro="" textlink="">
      <xdr:nvSpPr>
        <xdr:cNvPr id="146" name="テキスト ボックス 145"/>
        <xdr:cNvSpPr txBox="1"/>
      </xdr:nvSpPr>
      <xdr:spPr>
        <a:xfrm>
          <a:off x="830795" y="974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58972</xdr:rowOff>
    </xdr:from>
    <xdr:to>
      <xdr:col>24</xdr:col>
      <xdr:colOff>63500</xdr:colOff>
      <xdr:row>75</xdr:row>
      <xdr:rowOff>133359</xdr:rowOff>
    </xdr:to>
    <xdr:cxnSp macro="">
      <xdr:nvCxnSpPr>
        <xdr:cNvPr id="174" name="直線コネクタ 173"/>
        <xdr:cNvCxnSpPr/>
      </xdr:nvCxnSpPr>
      <xdr:spPr>
        <a:xfrm flipV="1">
          <a:off x="3797300" y="12917722"/>
          <a:ext cx="838200" cy="7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133359</xdr:rowOff>
    </xdr:from>
    <xdr:to>
      <xdr:col>19</xdr:col>
      <xdr:colOff>177800</xdr:colOff>
      <xdr:row>76</xdr:row>
      <xdr:rowOff>41895</xdr:rowOff>
    </xdr:to>
    <xdr:cxnSp macro="">
      <xdr:nvCxnSpPr>
        <xdr:cNvPr id="177" name="直線コネクタ 176"/>
        <xdr:cNvCxnSpPr/>
      </xdr:nvCxnSpPr>
      <xdr:spPr>
        <a:xfrm flipV="1">
          <a:off x="2908300" y="12992109"/>
          <a:ext cx="889000" cy="7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41895</xdr:rowOff>
    </xdr:from>
    <xdr:to>
      <xdr:col>15</xdr:col>
      <xdr:colOff>50800</xdr:colOff>
      <xdr:row>76</xdr:row>
      <xdr:rowOff>103356</xdr:rowOff>
    </xdr:to>
    <xdr:cxnSp macro="">
      <xdr:nvCxnSpPr>
        <xdr:cNvPr id="180" name="直線コネクタ 179"/>
        <xdr:cNvCxnSpPr/>
      </xdr:nvCxnSpPr>
      <xdr:spPr>
        <a:xfrm flipV="1">
          <a:off x="2019300" y="13072095"/>
          <a:ext cx="889000" cy="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59237</xdr:rowOff>
    </xdr:from>
    <xdr:to>
      <xdr:col>10</xdr:col>
      <xdr:colOff>114300</xdr:colOff>
      <xdr:row>76</xdr:row>
      <xdr:rowOff>103356</xdr:rowOff>
    </xdr:to>
    <xdr:cxnSp macro="">
      <xdr:nvCxnSpPr>
        <xdr:cNvPr id="183" name="直線コネクタ 182"/>
        <xdr:cNvCxnSpPr/>
      </xdr:nvCxnSpPr>
      <xdr:spPr>
        <a:xfrm>
          <a:off x="1130300" y="13089437"/>
          <a:ext cx="88900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8172</xdr:rowOff>
    </xdr:from>
    <xdr:to>
      <xdr:col>24</xdr:col>
      <xdr:colOff>114300</xdr:colOff>
      <xdr:row>75</xdr:row>
      <xdr:rowOff>109772</xdr:rowOff>
    </xdr:to>
    <xdr:sp macro="" textlink="">
      <xdr:nvSpPr>
        <xdr:cNvPr id="193" name="楕円 192"/>
        <xdr:cNvSpPr/>
      </xdr:nvSpPr>
      <xdr:spPr>
        <a:xfrm>
          <a:off x="4584700" y="128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31049</xdr:rowOff>
    </xdr:from>
    <xdr:ext cx="599010" cy="259045"/>
    <xdr:sp macro="" textlink="">
      <xdr:nvSpPr>
        <xdr:cNvPr id="194" name="民生費該当値テキスト"/>
        <xdr:cNvSpPr txBox="1"/>
      </xdr:nvSpPr>
      <xdr:spPr>
        <a:xfrm>
          <a:off x="4686300" y="1271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82559</xdr:rowOff>
    </xdr:from>
    <xdr:to>
      <xdr:col>20</xdr:col>
      <xdr:colOff>38100</xdr:colOff>
      <xdr:row>76</xdr:row>
      <xdr:rowOff>12709</xdr:rowOff>
    </xdr:to>
    <xdr:sp macro="" textlink="">
      <xdr:nvSpPr>
        <xdr:cNvPr id="195" name="楕円 194"/>
        <xdr:cNvSpPr/>
      </xdr:nvSpPr>
      <xdr:spPr>
        <a:xfrm>
          <a:off x="3746500" y="129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29236</xdr:rowOff>
    </xdr:from>
    <xdr:ext cx="599010" cy="259045"/>
    <xdr:sp macro="" textlink="">
      <xdr:nvSpPr>
        <xdr:cNvPr id="196" name="テキスト ボックス 195"/>
        <xdr:cNvSpPr txBox="1"/>
      </xdr:nvSpPr>
      <xdr:spPr>
        <a:xfrm>
          <a:off x="3497795" y="1271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162545</xdr:rowOff>
    </xdr:from>
    <xdr:to>
      <xdr:col>15</xdr:col>
      <xdr:colOff>101600</xdr:colOff>
      <xdr:row>76</xdr:row>
      <xdr:rowOff>92695</xdr:rowOff>
    </xdr:to>
    <xdr:sp macro="" textlink="">
      <xdr:nvSpPr>
        <xdr:cNvPr id="197" name="楕円 196"/>
        <xdr:cNvSpPr/>
      </xdr:nvSpPr>
      <xdr:spPr>
        <a:xfrm>
          <a:off x="2857500" y="1302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109223</xdr:rowOff>
    </xdr:from>
    <xdr:ext cx="599010" cy="259045"/>
    <xdr:sp macro="" textlink="">
      <xdr:nvSpPr>
        <xdr:cNvPr id="198" name="テキスト ボックス 197"/>
        <xdr:cNvSpPr txBox="1"/>
      </xdr:nvSpPr>
      <xdr:spPr>
        <a:xfrm>
          <a:off x="2608795" y="1279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52556</xdr:rowOff>
    </xdr:from>
    <xdr:to>
      <xdr:col>10</xdr:col>
      <xdr:colOff>165100</xdr:colOff>
      <xdr:row>76</xdr:row>
      <xdr:rowOff>154156</xdr:rowOff>
    </xdr:to>
    <xdr:sp macro="" textlink="">
      <xdr:nvSpPr>
        <xdr:cNvPr id="199" name="楕円 198"/>
        <xdr:cNvSpPr/>
      </xdr:nvSpPr>
      <xdr:spPr>
        <a:xfrm>
          <a:off x="1968500" y="130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145283</xdr:rowOff>
    </xdr:from>
    <xdr:ext cx="599010" cy="259045"/>
    <xdr:sp macro="" textlink="">
      <xdr:nvSpPr>
        <xdr:cNvPr id="200" name="テキスト ボックス 199"/>
        <xdr:cNvSpPr txBox="1"/>
      </xdr:nvSpPr>
      <xdr:spPr>
        <a:xfrm>
          <a:off x="1719795" y="131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8437</xdr:rowOff>
    </xdr:from>
    <xdr:to>
      <xdr:col>6</xdr:col>
      <xdr:colOff>38100</xdr:colOff>
      <xdr:row>76</xdr:row>
      <xdr:rowOff>110037</xdr:rowOff>
    </xdr:to>
    <xdr:sp macro="" textlink="">
      <xdr:nvSpPr>
        <xdr:cNvPr id="201" name="楕円 200"/>
        <xdr:cNvSpPr/>
      </xdr:nvSpPr>
      <xdr:spPr>
        <a:xfrm>
          <a:off x="1079500" y="130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126564</xdr:rowOff>
    </xdr:from>
    <xdr:ext cx="599010" cy="259045"/>
    <xdr:sp macro="" textlink="">
      <xdr:nvSpPr>
        <xdr:cNvPr id="202" name="テキスト ボックス 201"/>
        <xdr:cNvSpPr txBox="1"/>
      </xdr:nvSpPr>
      <xdr:spPr>
        <a:xfrm>
          <a:off x="830795" y="1281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168029</xdr:rowOff>
    </xdr:from>
    <xdr:to>
      <xdr:col>24</xdr:col>
      <xdr:colOff>63500</xdr:colOff>
      <xdr:row>96</xdr:row>
      <xdr:rowOff>5356</xdr:rowOff>
    </xdr:to>
    <xdr:cxnSp macro="">
      <xdr:nvCxnSpPr>
        <xdr:cNvPr id="229" name="直線コネクタ 228"/>
        <xdr:cNvCxnSpPr/>
      </xdr:nvCxnSpPr>
      <xdr:spPr>
        <a:xfrm flipV="1">
          <a:off x="3797300" y="16284329"/>
          <a:ext cx="838200" cy="18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5356</xdr:rowOff>
    </xdr:from>
    <xdr:to>
      <xdr:col>19</xdr:col>
      <xdr:colOff>177800</xdr:colOff>
      <xdr:row>96</xdr:row>
      <xdr:rowOff>69414</xdr:rowOff>
    </xdr:to>
    <xdr:cxnSp macro="">
      <xdr:nvCxnSpPr>
        <xdr:cNvPr id="232" name="直線コネクタ 231"/>
        <xdr:cNvCxnSpPr/>
      </xdr:nvCxnSpPr>
      <xdr:spPr>
        <a:xfrm flipV="1">
          <a:off x="2908300" y="16464556"/>
          <a:ext cx="889000" cy="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122483</xdr:rowOff>
    </xdr:from>
    <xdr:ext cx="534377" cy="259045"/>
    <xdr:sp macro="" textlink="">
      <xdr:nvSpPr>
        <xdr:cNvPr id="234" name="テキスト ボックス 233"/>
        <xdr:cNvSpPr txBox="1"/>
      </xdr:nvSpPr>
      <xdr:spPr>
        <a:xfrm>
          <a:off x="3530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16233</xdr:rowOff>
    </xdr:from>
    <xdr:to>
      <xdr:col>15</xdr:col>
      <xdr:colOff>50800</xdr:colOff>
      <xdr:row>96</xdr:row>
      <xdr:rowOff>69414</xdr:rowOff>
    </xdr:to>
    <xdr:cxnSp macro="">
      <xdr:nvCxnSpPr>
        <xdr:cNvPr id="235" name="直線コネクタ 234"/>
        <xdr:cNvCxnSpPr/>
      </xdr:nvCxnSpPr>
      <xdr:spPr>
        <a:xfrm>
          <a:off x="2019300" y="16475433"/>
          <a:ext cx="889000" cy="5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xdr:cNvSpPr txBox="1"/>
      </xdr:nvSpPr>
      <xdr:spPr>
        <a:xfrm>
          <a:off x="2641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16233</xdr:rowOff>
    </xdr:from>
    <xdr:to>
      <xdr:col>10</xdr:col>
      <xdr:colOff>114300</xdr:colOff>
      <xdr:row>96</xdr:row>
      <xdr:rowOff>54670</xdr:rowOff>
    </xdr:to>
    <xdr:cxnSp macro="">
      <xdr:nvCxnSpPr>
        <xdr:cNvPr id="238" name="直線コネクタ 237"/>
        <xdr:cNvCxnSpPr/>
      </xdr:nvCxnSpPr>
      <xdr:spPr>
        <a:xfrm flipV="1">
          <a:off x="1130300" y="16475433"/>
          <a:ext cx="889000" cy="3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131083</xdr:rowOff>
    </xdr:from>
    <xdr:ext cx="534377" cy="259045"/>
    <xdr:sp macro="" textlink="">
      <xdr:nvSpPr>
        <xdr:cNvPr id="240" name="テキスト ボックス 239"/>
        <xdr:cNvSpPr txBox="1"/>
      </xdr:nvSpPr>
      <xdr:spPr>
        <a:xfrm>
          <a:off x="1752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117229</xdr:rowOff>
    </xdr:from>
    <xdr:to>
      <xdr:col>24</xdr:col>
      <xdr:colOff>114300</xdr:colOff>
      <xdr:row>95</xdr:row>
      <xdr:rowOff>47379</xdr:rowOff>
    </xdr:to>
    <xdr:sp macro="" textlink="">
      <xdr:nvSpPr>
        <xdr:cNvPr id="248" name="楕円 247"/>
        <xdr:cNvSpPr/>
      </xdr:nvSpPr>
      <xdr:spPr>
        <a:xfrm>
          <a:off x="4584700" y="162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140106</xdr:rowOff>
    </xdr:from>
    <xdr:ext cx="599010" cy="259045"/>
    <xdr:sp macro="" textlink="">
      <xdr:nvSpPr>
        <xdr:cNvPr id="249" name="衛生費該当値テキスト"/>
        <xdr:cNvSpPr txBox="1"/>
      </xdr:nvSpPr>
      <xdr:spPr>
        <a:xfrm>
          <a:off x="4686300" y="1608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126006</xdr:rowOff>
    </xdr:from>
    <xdr:to>
      <xdr:col>20</xdr:col>
      <xdr:colOff>38100</xdr:colOff>
      <xdr:row>96</xdr:row>
      <xdr:rowOff>56156</xdr:rowOff>
    </xdr:to>
    <xdr:sp macro="" textlink="">
      <xdr:nvSpPr>
        <xdr:cNvPr id="250" name="楕円 249"/>
        <xdr:cNvSpPr/>
      </xdr:nvSpPr>
      <xdr:spPr>
        <a:xfrm>
          <a:off x="3746500" y="164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72683</xdr:rowOff>
    </xdr:from>
    <xdr:ext cx="599010" cy="259045"/>
    <xdr:sp macro="" textlink="">
      <xdr:nvSpPr>
        <xdr:cNvPr id="251" name="テキスト ボックス 250"/>
        <xdr:cNvSpPr txBox="1"/>
      </xdr:nvSpPr>
      <xdr:spPr>
        <a:xfrm>
          <a:off x="3497795" y="161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18614</xdr:rowOff>
    </xdr:from>
    <xdr:to>
      <xdr:col>15</xdr:col>
      <xdr:colOff>101600</xdr:colOff>
      <xdr:row>96</xdr:row>
      <xdr:rowOff>120214</xdr:rowOff>
    </xdr:to>
    <xdr:sp macro="" textlink="">
      <xdr:nvSpPr>
        <xdr:cNvPr id="252" name="楕円 251"/>
        <xdr:cNvSpPr/>
      </xdr:nvSpPr>
      <xdr:spPr>
        <a:xfrm>
          <a:off x="2857500" y="164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136741</xdr:rowOff>
    </xdr:from>
    <xdr:ext cx="534377" cy="259045"/>
    <xdr:sp macro="" textlink="">
      <xdr:nvSpPr>
        <xdr:cNvPr id="253" name="テキスト ボックス 252"/>
        <xdr:cNvSpPr txBox="1"/>
      </xdr:nvSpPr>
      <xdr:spPr>
        <a:xfrm>
          <a:off x="2641111" y="162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136883</xdr:rowOff>
    </xdr:from>
    <xdr:to>
      <xdr:col>10</xdr:col>
      <xdr:colOff>165100</xdr:colOff>
      <xdr:row>96</xdr:row>
      <xdr:rowOff>67033</xdr:rowOff>
    </xdr:to>
    <xdr:sp macro="" textlink="">
      <xdr:nvSpPr>
        <xdr:cNvPr id="254" name="楕円 253"/>
        <xdr:cNvSpPr/>
      </xdr:nvSpPr>
      <xdr:spPr>
        <a:xfrm>
          <a:off x="1968500" y="164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83560</xdr:rowOff>
    </xdr:from>
    <xdr:ext cx="599010" cy="259045"/>
    <xdr:sp macro="" textlink="">
      <xdr:nvSpPr>
        <xdr:cNvPr id="255" name="テキスト ボックス 254"/>
        <xdr:cNvSpPr txBox="1"/>
      </xdr:nvSpPr>
      <xdr:spPr>
        <a:xfrm>
          <a:off x="1719795" y="1619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3870</xdr:rowOff>
    </xdr:from>
    <xdr:to>
      <xdr:col>6</xdr:col>
      <xdr:colOff>38100</xdr:colOff>
      <xdr:row>96</xdr:row>
      <xdr:rowOff>105470</xdr:rowOff>
    </xdr:to>
    <xdr:sp macro="" textlink="">
      <xdr:nvSpPr>
        <xdr:cNvPr id="256" name="楕円 255"/>
        <xdr:cNvSpPr/>
      </xdr:nvSpPr>
      <xdr:spPr>
        <a:xfrm>
          <a:off x="1079500" y="164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121997</xdr:rowOff>
    </xdr:from>
    <xdr:ext cx="534377" cy="259045"/>
    <xdr:sp macro="" textlink="">
      <xdr:nvSpPr>
        <xdr:cNvPr id="257" name="テキスト ボックス 256"/>
        <xdr:cNvSpPr txBox="1"/>
      </xdr:nvSpPr>
      <xdr:spPr>
        <a:xfrm>
          <a:off x="863111" y="1623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160599</xdr:rowOff>
    </xdr:from>
    <xdr:to>
      <xdr:col>55</xdr:col>
      <xdr:colOff>0</xdr:colOff>
      <xdr:row>56</xdr:row>
      <xdr:rowOff>34846</xdr:rowOff>
    </xdr:to>
    <xdr:cxnSp macro="">
      <xdr:nvCxnSpPr>
        <xdr:cNvPr id="339" name="直線コネクタ 338"/>
        <xdr:cNvCxnSpPr/>
      </xdr:nvCxnSpPr>
      <xdr:spPr>
        <a:xfrm flipV="1">
          <a:off x="9639300" y="9590349"/>
          <a:ext cx="838200" cy="4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124516</xdr:rowOff>
    </xdr:from>
    <xdr:to>
      <xdr:col>50</xdr:col>
      <xdr:colOff>114300</xdr:colOff>
      <xdr:row>56</xdr:row>
      <xdr:rowOff>34846</xdr:rowOff>
    </xdr:to>
    <xdr:cxnSp macro="">
      <xdr:nvCxnSpPr>
        <xdr:cNvPr id="342" name="直線コネクタ 341"/>
        <xdr:cNvCxnSpPr/>
      </xdr:nvCxnSpPr>
      <xdr:spPr>
        <a:xfrm>
          <a:off x="8750300" y="9554266"/>
          <a:ext cx="889000" cy="8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124516</xdr:rowOff>
    </xdr:from>
    <xdr:to>
      <xdr:col>45</xdr:col>
      <xdr:colOff>177800</xdr:colOff>
      <xdr:row>56</xdr:row>
      <xdr:rowOff>4044</xdr:rowOff>
    </xdr:to>
    <xdr:cxnSp macro="">
      <xdr:nvCxnSpPr>
        <xdr:cNvPr id="345" name="直線コネクタ 344"/>
        <xdr:cNvCxnSpPr/>
      </xdr:nvCxnSpPr>
      <xdr:spPr>
        <a:xfrm flipV="1">
          <a:off x="7861300" y="9554266"/>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69627</xdr:rowOff>
    </xdr:from>
    <xdr:ext cx="534377" cy="259045"/>
    <xdr:sp macro="" textlink="">
      <xdr:nvSpPr>
        <xdr:cNvPr id="347" name="テキスト ボックス 346"/>
        <xdr:cNvSpPr txBox="1"/>
      </xdr:nvSpPr>
      <xdr:spPr>
        <a:xfrm>
          <a:off x="8483111" y="96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4044</xdr:rowOff>
    </xdr:from>
    <xdr:to>
      <xdr:col>41</xdr:col>
      <xdr:colOff>50800</xdr:colOff>
      <xdr:row>56</xdr:row>
      <xdr:rowOff>48960</xdr:rowOff>
    </xdr:to>
    <xdr:cxnSp macro="">
      <xdr:nvCxnSpPr>
        <xdr:cNvPr id="348" name="直線コネクタ 347"/>
        <xdr:cNvCxnSpPr/>
      </xdr:nvCxnSpPr>
      <xdr:spPr>
        <a:xfrm flipV="1">
          <a:off x="6972300" y="9605244"/>
          <a:ext cx="889000" cy="4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109799</xdr:rowOff>
    </xdr:from>
    <xdr:to>
      <xdr:col>55</xdr:col>
      <xdr:colOff>50800</xdr:colOff>
      <xdr:row>56</xdr:row>
      <xdr:rowOff>39949</xdr:rowOff>
    </xdr:to>
    <xdr:sp macro="" textlink="">
      <xdr:nvSpPr>
        <xdr:cNvPr id="358" name="楕円 357"/>
        <xdr:cNvSpPr/>
      </xdr:nvSpPr>
      <xdr:spPr>
        <a:xfrm>
          <a:off x="10426700" y="953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132676</xdr:rowOff>
    </xdr:from>
    <xdr:ext cx="599010" cy="259045"/>
    <xdr:sp macro="" textlink="">
      <xdr:nvSpPr>
        <xdr:cNvPr id="359" name="農林水産業費該当値テキスト"/>
        <xdr:cNvSpPr txBox="1"/>
      </xdr:nvSpPr>
      <xdr:spPr>
        <a:xfrm>
          <a:off x="10528300" y="9390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155496</xdr:rowOff>
    </xdr:from>
    <xdr:to>
      <xdr:col>50</xdr:col>
      <xdr:colOff>165100</xdr:colOff>
      <xdr:row>56</xdr:row>
      <xdr:rowOff>85646</xdr:rowOff>
    </xdr:to>
    <xdr:sp macro="" textlink="">
      <xdr:nvSpPr>
        <xdr:cNvPr id="360" name="楕円 359"/>
        <xdr:cNvSpPr/>
      </xdr:nvSpPr>
      <xdr:spPr>
        <a:xfrm>
          <a:off x="9588500" y="95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76773</xdr:rowOff>
    </xdr:from>
    <xdr:ext cx="534377" cy="259045"/>
    <xdr:sp macro="" textlink="">
      <xdr:nvSpPr>
        <xdr:cNvPr id="361" name="テキスト ボックス 360"/>
        <xdr:cNvSpPr txBox="1"/>
      </xdr:nvSpPr>
      <xdr:spPr>
        <a:xfrm>
          <a:off x="9372111" y="96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73716</xdr:rowOff>
    </xdr:from>
    <xdr:to>
      <xdr:col>46</xdr:col>
      <xdr:colOff>38100</xdr:colOff>
      <xdr:row>56</xdr:row>
      <xdr:rowOff>3866</xdr:rowOff>
    </xdr:to>
    <xdr:sp macro="" textlink="">
      <xdr:nvSpPr>
        <xdr:cNvPr id="362" name="楕円 361"/>
        <xdr:cNvSpPr/>
      </xdr:nvSpPr>
      <xdr:spPr>
        <a:xfrm>
          <a:off x="8699500" y="95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20393</xdr:rowOff>
    </xdr:from>
    <xdr:ext cx="599010" cy="259045"/>
    <xdr:sp macro="" textlink="">
      <xdr:nvSpPr>
        <xdr:cNvPr id="363" name="テキスト ボックス 362"/>
        <xdr:cNvSpPr txBox="1"/>
      </xdr:nvSpPr>
      <xdr:spPr>
        <a:xfrm>
          <a:off x="8450795" y="927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124694</xdr:rowOff>
    </xdr:from>
    <xdr:to>
      <xdr:col>41</xdr:col>
      <xdr:colOff>101600</xdr:colOff>
      <xdr:row>56</xdr:row>
      <xdr:rowOff>54844</xdr:rowOff>
    </xdr:to>
    <xdr:sp macro="" textlink="">
      <xdr:nvSpPr>
        <xdr:cNvPr id="364" name="楕円 363"/>
        <xdr:cNvSpPr/>
      </xdr:nvSpPr>
      <xdr:spPr>
        <a:xfrm>
          <a:off x="7810500" y="95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45971</xdr:rowOff>
    </xdr:from>
    <xdr:ext cx="599010" cy="259045"/>
    <xdr:sp macro="" textlink="">
      <xdr:nvSpPr>
        <xdr:cNvPr id="365" name="テキスト ボックス 364"/>
        <xdr:cNvSpPr txBox="1"/>
      </xdr:nvSpPr>
      <xdr:spPr>
        <a:xfrm>
          <a:off x="7561795" y="964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169610</xdr:rowOff>
    </xdr:from>
    <xdr:to>
      <xdr:col>36</xdr:col>
      <xdr:colOff>165100</xdr:colOff>
      <xdr:row>56</xdr:row>
      <xdr:rowOff>99760</xdr:rowOff>
    </xdr:to>
    <xdr:sp macro="" textlink="">
      <xdr:nvSpPr>
        <xdr:cNvPr id="366" name="楕円 365"/>
        <xdr:cNvSpPr/>
      </xdr:nvSpPr>
      <xdr:spPr>
        <a:xfrm>
          <a:off x="6921500" y="95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90887</xdr:rowOff>
    </xdr:from>
    <xdr:ext cx="534377" cy="259045"/>
    <xdr:sp macro="" textlink="">
      <xdr:nvSpPr>
        <xdr:cNvPr id="367" name="テキスト ボックス 366"/>
        <xdr:cNvSpPr txBox="1"/>
      </xdr:nvSpPr>
      <xdr:spPr>
        <a:xfrm>
          <a:off x="6705111" y="96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77786</xdr:rowOff>
    </xdr:from>
    <xdr:to>
      <xdr:col>55</xdr:col>
      <xdr:colOff>0</xdr:colOff>
      <xdr:row>77</xdr:row>
      <xdr:rowOff>167205</xdr:rowOff>
    </xdr:to>
    <xdr:cxnSp macro="">
      <xdr:nvCxnSpPr>
        <xdr:cNvPr id="394" name="直線コネクタ 393"/>
        <xdr:cNvCxnSpPr/>
      </xdr:nvCxnSpPr>
      <xdr:spPr>
        <a:xfrm flipV="1">
          <a:off x="9639300" y="13279436"/>
          <a:ext cx="838200" cy="8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122199</xdr:rowOff>
    </xdr:from>
    <xdr:to>
      <xdr:col>50</xdr:col>
      <xdr:colOff>114300</xdr:colOff>
      <xdr:row>77</xdr:row>
      <xdr:rowOff>167205</xdr:rowOff>
    </xdr:to>
    <xdr:cxnSp macro="">
      <xdr:nvCxnSpPr>
        <xdr:cNvPr id="397" name="直線コネクタ 396"/>
        <xdr:cNvCxnSpPr/>
      </xdr:nvCxnSpPr>
      <xdr:spPr>
        <a:xfrm>
          <a:off x="8750300" y="13323849"/>
          <a:ext cx="889000" cy="4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122199</xdr:rowOff>
    </xdr:from>
    <xdr:to>
      <xdr:col>45</xdr:col>
      <xdr:colOff>177800</xdr:colOff>
      <xdr:row>78</xdr:row>
      <xdr:rowOff>36162</xdr:rowOff>
    </xdr:to>
    <xdr:cxnSp macro="">
      <xdr:nvCxnSpPr>
        <xdr:cNvPr id="400" name="直線コネクタ 399"/>
        <xdr:cNvCxnSpPr/>
      </xdr:nvCxnSpPr>
      <xdr:spPr>
        <a:xfrm flipV="1">
          <a:off x="7861300" y="13323849"/>
          <a:ext cx="889000" cy="8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29761</xdr:rowOff>
    </xdr:from>
    <xdr:to>
      <xdr:col>41</xdr:col>
      <xdr:colOff>50800</xdr:colOff>
      <xdr:row>78</xdr:row>
      <xdr:rowOff>36162</xdr:rowOff>
    </xdr:to>
    <xdr:cxnSp macro="">
      <xdr:nvCxnSpPr>
        <xdr:cNvPr id="403" name="直線コネクタ 402"/>
        <xdr:cNvCxnSpPr/>
      </xdr:nvCxnSpPr>
      <xdr:spPr>
        <a:xfrm>
          <a:off x="6972300" y="13231411"/>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26986</xdr:rowOff>
    </xdr:from>
    <xdr:to>
      <xdr:col>55</xdr:col>
      <xdr:colOff>50800</xdr:colOff>
      <xdr:row>77</xdr:row>
      <xdr:rowOff>128586</xdr:rowOff>
    </xdr:to>
    <xdr:sp macro="" textlink="">
      <xdr:nvSpPr>
        <xdr:cNvPr id="413" name="楕円 412"/>
        <xdr:cNvSpPr/>
      </xdr:nvSpPr>
      <xdr:spPr>
        <a:xfrm>
          <a:off x="10426700" y="132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5413</xdr:rowOff>
    </xdr:from>
    <xdr:ext cx="534377" cy="259045"/>
    <xdr:sp macro="" textlink="">
      <xdr:nvSpPr>
        <xdr:cNvPr id="414" name="商工費該当値テキスト"/>
        <xdr:cNvSpPr txBox="1"/>
      </xdr:nvSpPr>
      <xdr:spPr>
        <a:xfrm>
          <a:off x="10528300" y="1320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116405</xdr:rowOff>
    </xdr:from>
    <xdr:to>
      <xdr:col>50</xdr:col>
      <xdr:colOff>165100</xdr:colOff>
      <xdr:row>78</xdr:row>
      <xdr:rowOff>46555</xdr:rowOff>
    </xdr:to>
    <xdr:sp macro="" textlink="">
      <xdr:nvSpPr>
        <xdr:cNvPr id="415" name="楕円 414"/>
        <xdr:cNvSpPr/>
      </xdr:nvSpPr>
      <xdr:spPr>
        <a:xfrm>
          <a:off x="9588500" y="133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37682</xdr:rowOff>
    </xdr:from>
    <xdr:ext cx="534377" cy="259045"/>
    <xdr:sp macro="" textlink="">
      <xdr:nvSpPr>
        <xdr:cNvPr id="416" name="テキスト ボックス 415"/>
        <xdr:cNvSpPr txBox="1"/>
      </xdr:nvSpPr>
      <xdr:spPr>
        <a:xfrm>
          <a:off x="9372111" y="13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71399</xdr:rowOff>
    </xdr:from>
    <xdr:to>
      <xdr:col>46</xdr:col>
      <xdr:colOff>38100</xdr:colOff>
      <xdr:row>78</xdr:row>
      <xdr:rowOff>1549</xdr:rowOff>
    </xdr:to>
    <xdr:sp macro="" textlink="">
      <xdr:nvSpPr>
        <xdr:cNvPr id="417" name="楕円 416"/>
        <xdr:cNvSpPr/>
      </xdr:nvSpPr>
      <xdr:spPr>
        <a:xfrm>
          <a:off x="8699500" y="132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164126</xdr:rowOff>
    </xdr:from>
    <xdr:ext cx="534377" cy="259045"/>
    <xdr:sp macro="" textlink="">
      <xdr:nvSpPr>
        <xdr:cNvPr id="418" name="テキスト ボックス 417"/>
        <xdr:cNvSpPr txBox="1"/>
      </xdr:nvSpPr>
      <xdr:spPr>
        <a:xfrm>
          <a:off x="8483111" y="1336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156812</xdr:rowOff>
    </xdr:from>
    <xdr:to>
      <xdr:col>41</xdr:col>
      <xdr:colOff>101600</xdr:colOff>
      <xdr:row>78</xdr:row>
      <xdr:rowOff>86962</xdr:rowOff>
    </xdr:to>
    <xdr:sp macro="" textlink="">
      <xdr:nvSpPr>
        <xdr:cNvPr id="419" name="楕円 418"/>
        <xdr:cNvSpPr/>
      </xdr:nvSpPr>
      <xdr:spPr>
        <a:xfrm>
          <a:off x="7810500" y="133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78089</xdr:rowOff>
    </xdr:from>
    <xdr:ext cx="534377" cy="259045"/>
    <xdr:sp macro="" textlink="">
      <xdr:nvSpPr>
        <xdr:cNvPr id="420" name="テキスト ボックス 419"/>
        <xdr:cNvSpPr txBox="1"/>
      </xdr:nvSpPr>
      <xdr:spPr>
        <a:xfrm>
          <a:off x="7594111" y="134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150411</xdr:rowOff>
    </xdr:from>
    <xdr:to>
      <xdr:col>36</xdr:col>
      <xdr:colOff>165100</xdr:colOff>
      <xdr:row>77</xdr:row>
      <xdr:rowOff>80561</xdr:rowOff>
    </xdr:to>
    <xdr:sp macro="" textlink="">
      <xdr:nvSpPr>
        <xdr:cNvPr id="421" name="楕円 420"/>
        <xdr:cNvSpPr/>
      </xdr:nvSpPr>
      <xdr:spPr>
        <a:xfrm>
          <a:off x="6921500" y="131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97089</xdr:rowOff>
    </xdr:from>
    <xdr:ext cx="534377" cy="259045"/>
    <xdr:sp macro="" textlink="">
      <xdr:nvSpPr>
        <xdr:cNvPr id="422" name="テキスト ボックス 421"/>
        <xdr:cNvSpPr txBox="1"/>
      </xdr:nvSpPr>
      <xdr:spPr>
        <a:xfrm>
          <a:off x="6705111" y="129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135137</xdr:rowOff>
    </xdr:from>
    <xdr:to>
      <xdr:col>55</xdr:col>
      <xdr:colOff>0</xdr:colOff>
      <xdr:row>97</xdr:row>
      <xdr:rowOff>17263</xdr:rowOff>
    </xdr:to>
    <xdr:cxnSp macro="">
      <xdr:nvCxnSpPr>
        <xdr:cNvPr id="449" name="直線コネクタ 448"/>
        <xdr:cNvCxnSpPr/>
      </xdr:nvCxnSpPr>
      <xdr:spPr>
        <a:xfrm>
          <a:off x="9639300" y="16594337"/>
          <a:ext cx="838200" cy="5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135137</xdr:rowOff>
    </xdr:from>
    <xdr:to>
      <xdr:col>50</xdr:col>
      <xdr:colOff>114300</xdr:colOff>
      <xdr:row>96</xdr:row>
      <xdr:rowOff>159748</xdr:rowOff>
    </xdr:to>
    <xdr:cxnSp macro="">
      <xdr:nvCxnSpPr>
        <xdr:cNvPr id="452" name="直線コネクタ 451"/>
        <xdr:cNvCxnSpPr/>
      </xdr:nvCxnSpPr>
      <xdr:spPr>
        <a:xfrm flipV="1">
          <a:off x="8750300" y="16594337"/>
          <a:ext cx="889000" cy="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41325</xdr:rowOff>
    </xdr:from>
    <xdr:to>
      <xdr:col>45</xdr:col>
      <xdr:colOff>177800</xdr:colOff>
      <xdr:row>96</xdr:row>
      <xdr:rowOff>159748</xdr:rowOff>
    </xdr:to>
    <xdr:cxnSp macro="">
      <xdr:nvCxnSpPr>
        <xdr:cNvPr id="455" name="直線コネクタ 454"/>
        <xdr:cNvCxnSpPr/>
      </xdr:nvCxnSpPr>
      <xdr:spPr>
        <a:xfrm>
          <a:off x="7861300" y="16500525"/>
          <a:ext cx="889000" cy="11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41325</xdr:rowOff>
    </xdr:from>
    <xdr:to>
      <xdr:col>41</xdr:col>
      <xdr:colOff>50800</xdr:colOff>
      <xdr:row>97</xdr:row>
      <xdr:rowOff>6545</xdr:rowOff>
    </xdr:to>
    <xdr:cxnSp macro="">
      <xdr:nvCxnSpPr>
        <xdr:cNvPr id="458" name="直線コネクタ 457"/>
        <xdr:cNvCxnSpPr/>
      </xdr:nvCxnSpPr>
      <xdr:spPr>
        <a:xfrm flipV="1">
          <a:off x="6972300" y="16500525"/>
          <a:ext cx="889000" cy="1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137913</xdr:rowOff>
    </xdr:from>
    <xdr:to>
      <xdr:col>55</xdr:col>
      <xdr:colOff>50800</xdr:colOff>
      <xdr:row>97</xdr:row>
      <xdr:rowOff>68063</xdr:rowOff>
    </xdr:to>
    <xdr:sp macro="" textlink="">
      <xdr:nvSpPr>
        <xdr:cNvPr id="468" name="楕円 467"/>
        <xdr:cNvSpPr/>
      </xdr:nvSpPr>
      <xdr:spPr>
        <a:xfrm>
          <a:off x="10426700" y="1659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116340</xdr:rowOff>
    </xdr:from>
    <xdr:ext cx="534377" cy="259045"/>
    <xdr:sp macro="" textlink="">
      <xdr:nvSpPr>
        <xdr:cNvPr id="469" name="土木費該当値テキスト"/>
        <xdr:cNvSpPr txBox="1"/>
      </xdr:nvSpPr>
      <xdr:spPr>
        <a:xfrm>
          <a:off x="10528300" y="1657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84337</xdr:rowOff>
    </xdr:from>
    <xdr:to>
      <xdr:col>50</xdr:col>
      <xdr:colOff>165100</xdr:colOff>
      <xdr:row>97</xdr:row>
      <xdr:rowOff>14487</xdr:rowOff>
    </xdr:to>
    <xdr:sp macro="" textlink="">
      <xdr:nvSpPr>
        <xdr:cNvPr id="470" name="楕円 469"/>
        <xdr:cNvSpPr/>
      </xdr:nvSpPr>
      <xdr:spPr>
        <a:xfrm>
          <a:off x="9588500" y="1654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5614</xdr:rowOff>
    </xdr:from>
    <xdr:ext cx="534377" cy="259045"/>
    <xdr:sp macro="" textlink="">
      <xdr:nvSpPr>
        <xdr:cNvPr id="471" name="テキスト ボックス 470"/>
        <xdr:cNvSpPr txBox="1"/>
      </xdr:nvSpPr>
      <xdr:spPr>
        <a:xfrm>
          <a:off x="9372111" y="1663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108948</xdr:rowOff>
    </xdr:from>
    <xdr:to>
      <xdr:col>46</xdr:col>
      <xdr:colOff>38100</xdr:colOff>
      <xdr:row>97</xdr:row>
      <xdr:rowOff>39098</xdr:rowOff>
    </xdr:to>
    <xdr:sp macro="" textlink="">
      <xdr:nvSpPr>
        <xdr:cNvPr id="472" name="楕円 471"/>
        <xdr:cNvSpPr/>
      </xdr:nvSpPr>
      <xdr:spPr>
        <a:xfrm>
          <a:off x="8699500" y="165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30225</xdr:rowOff>
    </xdr:from>
    <xdr:ext cx="534377" cy="259045"/>
    <xdr:sp macro="" textlink="">
      <xdr:nvSpPr>
        <xdr:cNvPr id="473" name="テキスト ボックス 472"/>
        <xdr:cNvSpPr txBox="1"/>
      </xdr:nvSpPr>
      <xdr:spPr>
        <a:xfrm>
          <a:off x="8483111" y="1666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161975</xdr:rowOff>
    </xdr:from>
    <xdr:to>
      <xdr:col>41</xdr:col>
      <xdr:colOff>101600</xdr:colOff>
      <xdr:row>96</xdr:row>
      <xdr:rowOff>92125</xdr:rowOff>
    </xdr:to>
    <xdr:sp macro="" textlink="">
      <xdr:nvSpPr>
        <xdr:cNvPr id="474" name="楕円 473"/>
        <xdr:cNvSpPr/>
      </xdr:nvSpPr>
      <xdr:spPr>
        <a:xfrm>
          <a:off x="7810500" y="164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83252</xdr:rowOff>
    </xdr:from>
    <xdr:ext cx="534377" cy="259045"/>
    <xdr:sp macro="" textlink="">
      <xdr:nvSpPr>
        <xdr:cNvPr id="475" name="テキスト ボックス 474"/>
        <xdr:cNvSpPr txBox="1"/>
      </xdr:nvSpPr>
      <xdr:spPr>
        <a:xfrm>
          <a:off x="7594111" y="1654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127195</xdr:rowOff>
    </xdr:from>
    <xdr:to>
      <xdr:col>36</xdr:col>
      <xdr:colOff>165100</xdr:colOff>
      <xdr:row>97</xdr:row>
      <xdr:rowOff>57345</xdr:rowOff>
    </xdr:to>
    <xdr:sp macro="" textlink="">
      <xdr:nvSpPr>
        <xdr:cNvPr id="476" name="楕円 475"/>
        <xdr:cNvSpPr/>
      </xdr:nvSpPr>
      <xdr:spPr>
        <a:xfrm>
          <a:off x="6921500" y="1658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48472</xdr:rowOff>
    </xdr:from>
    <xdr:ext cx="534377" cy="259045"/>
    <xdr:sp macro="" textlink="">
      <xdr:nvSpPr>
        <xdr:cNvPr id="477" name="テキスト ボックス 476"/>
        <xdr:cNvSpPr txBox="1"/>
      </xdr:nvSpPr>
      <xdr:spPr>
        <a:xfrm>
          <a:off x="6705111" y="1667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52558</xdr:rowOff>
    </xdr:from>
    <xdr:to>
      <xdr:col>85</xdr:col>
      <xdr:colOff>127000</xdr:colOff>
      <xdr:row>37</xdr:row>
      <xdr:rowOff>144944</xdr:rowOff>
    </xdr:to>
    <xdr:cxnSp macro="">
      <xdr:nvCxnSpPr>
        <xdr:cNvPr id="504" name="直線コネクタ 503"/>
        <xdr:cNvCxnSpPr/>
      </xdr:nvCxnSpPr>
      <xdr:spPr>
        <a:xfrm flipV="1">
          <a:off x="15481300" y="6396208"/>
          <a:ext cx="838200" cy="9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5" name="消防費平均値テキスト"/>
        <xdr:cNvSpPr txBox="1"/>
      </xdr:nvSpPr>
      <xdr:spPr>
        <a:xfrm>
          <a:off x="16370300"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133711</xdr:rowOff>
    </xdr:from>
    <xdr:to>
      <xdr:col>81</xdr:col>
      <xdr:colOff>50800</xdr:colOff>
      <xdr:row>37</xdr:row>
      <xdr:rowOff>144944</xdr:rowOff>
    </xdr:to>
    <xdr:cxnSp macro="">
      <xdr:nvCxnSpPr>
        <xdr:cNvPr id="507" name="直線コネクタ 506"/>
        <xdr:cNvCxnSpPr/>
      </xdr:nvCxnSpPr>
      <xdr:spPr>
        <a:xfrm>
          <a:off x="14592300" y="6477361"/>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133711</xdr:rowOff>
    </xdr:from>
    <xdr:to>
      <xdr:col>76</xdr:col>
      <xdr:colOff>114300</xdr:colOff>
      <xdr:row>37</xdr:row>
      <xdr:rowOff>145982</xdr:rowOff>
    </xdr:to>
    <xdr:cxnSp macro="">
      <xdr:nvCxnSpPr>
        <xdr:cNvPr id="510" name="直線コネクタ 509"/>
        <xdr:cNvCxnSpPr/>
      </xdr:nvCxnSpPr>
      <xdr:spPr>
        <a:xfrm flipV="1">
          <a:off x="13703300" y="6477361"/>
          <a:ext cx="889000" cy="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145982</xdr:rowOff>
    </xdr:from>
    <xdr:to>
      <xdr:col>71</xdr:col>
      <xdr:colOff>177800</xdr:colOff>
      <xdr:row>37</xdr:row>
      <xdr:rowOff>154445</xdr:rowOff>
    </xdr:to>
    <xdr:cxnSp macro="">
      <xdr:nvCxnSpPr>
        <xdr:cNvPr id="513" name="直線コネクタ 512"/>
        <xdr:cNvCxnSpPr/>
      </xdr:nvCxnSpPr>
      <xdr:spPr>
        <a:xfrm flipV="1">
          <a:off x="12814300" y="6489632"/>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1758</xdr:rowOff>
    </xdr:from>
    <xdr:to>
      <xdr:col>85</xdr:col>
      <xdr:colOff>177800</xdr:colOff>
      <xdr:row>37</xdr:row>
      <xdr:rowOff>103358</xdr:rowOff>
    </xdr:to>
    <xdr:sp macro="" textlink="">
      <xdr:nvSpPr>
        <xdr:cNvPr id="523" name="楕円 522"/>
        <xdr:cNvSpPr/>
      </xdr:nvSpPr>
      <xdr:spPr>
        <a:xfrm>
          <a:off x="16268700" y="63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24635</xdr:rowOff>
    </xdr:from>
    <xdr:ext cx="534377" cy="259045"/>
    <xdr:sp macro="" textlink="">
      <xdr:nvSpPr>
        <xdr:cNvPr id="524" name="消防費該当値テキスト"/>
        <xdr:cNvSpPr txBox="1"/>
      </xdr:nvSpPr>
      <xdr:spPr>
        <a:xfrm>
          <a:off x="16370300" y="619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94144</xdr:rowOff>
    </xdr:from>
    <xdr:to>
      <xdr:col>81</xdr:col>
      <xdr:colOff>101600</xdr:colOff>
      <xdr:row>38</xdr:row>
      <xdr:rowOff>24295</xdr:rowOff>
    </xdr:to>
    <xdr:sp macro="" textlink="">
      <xdr:nvSpPr>
        <xdr:cNvPr id="525" name="楕円 524"/>
        <xdr:cNvSpPr/>
      </xdr:nvSpPr>
      <xdr:spPr>
        <a:xfrm>
          <a:off x="15430500" y="6437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15421</xdr:rowOff>
    </xdr:from>
    <xdr:ext cx="534377" cy="259045"/>
    <xdr:sp macro="" textlink="">
      <xdr:nvSpPr>
        <xdr:cNvPr id="526" name="テキスト ボックス 525"/>
        <xdr:cNvSpPr txBox="1"/>
      </xdr:nvSpPr>
      <xdr:spPr>
        <a:xfrm>
          <a:off x="15214111" y="65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82911</xdr:rowOff>
    </xdr:from>
    <xdr:to>
      <xdr:col>76</xdr:col>
      <xdr:colOff>165100</xdr:colOff>
      <xdr:row>38</xdr:row>
      <xdr:rowOff>13061</xdr:rowOff>
    </xdr:to>
    <xdr:sp macro="" textlink="">
      <xdr:nvSpPr>
        <xdr:cNvPr id="527" name="楕円 526"/>
        <xdr:cNvSpPr/>
      </xdr:nvSpPr>
      <xdr:spPr>
        <a:xfrm>
          <a:off x="14541500" y="64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4187</xdr:rowOff>
    </xdr:from>
    <xdr:ext cx="534377" cy="259045"/>
    <xdr:sp macro="" textlink="">
      <xdr:nvSpPr>
        <xdr:cNvPr id="528" name="テキスト ボックス 527"/>
        <xdr:cNvSpPr txBox="1"/>
      </xdr:nvSpPr>
      <xdr:spPr>
        <a:xfrm>
          <a:off x="14325111" y="651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95182</xdr:rowOff>
    </xdr:from>
    <xdr:to>
      <xdr:col>72</xdr:col>
      <xdr:colOff>38100</xdr:colOff>
      <xdr:row>38</xdr:row>
      <xdr:rowOff>25332</xdr:rowOff>
    </xdr:to>
    <xdr:sp macro="" textlink="">
      <xdr:nvSpPr>
        <xdr:cNvPr id="529" name="楕円 528"/>
        <xdr:cNvSpPr/>
      </xdr:nvSpPr>
      <xdr:spPr>
        <a:xfrm>
          <a:off x="13652500" y="64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16459</xdr:rowOff>
    </xdr:from>
    <xdr:ext cx="534377" cy="259045"/>
    <xdr:sp macro="" textlink="">
      <xdr:nvSpPr>
        <xdr:cNvPr id="530" name="テキスト ボックス 529"/>
        <xdr:cNvSpPr txBox="1"/>
      </xdr:nvSpPr>
      <xdr:spPr>
        <a:xfrm>
          <a:off x="13436111" y="653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103645</xdr:rowOff>
    </xdr:from>
    <xdr:to>
      <xdr:col>67</xdr:col>
      <xdr:colOff>101600</xdr:colOff>
      <xdr:row>38</xdr:row>
      <xdr:rowOff>33795</xdr:rowOff>
    </xdr:to>
    <xdr:sp macro="" textlink="">
      <xdr:nvSpPr>
        <xdr:cNvPr id="531" name="楕円 530"/>
        <xdr:cNvSpPr/>
      </xdr:nvSpPr>
      <xdr:spPr>
        <a:xfrm>
          <a:off x="12763500" y="64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24922</xdr:rowOff>
    </xdr:from>
    <xdr:ext cx="534377" cy="259045"/>
    <xdr:sp macro="" textlink="">
      <xdr:nvSpPr>
        <xdr:cNvPr id="532" name="テキスト ボックス 531"/>
        <xdr:cNvSpPr txBox="1"/>
      </xdr:nvSpPr>
      <xdr:spPr>
        <a:xfrm>
          <a:off x="12547111" y="65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112250</xdr:rowOff>
    </xdr:from>
    <xdr:to>
      <xdr:col>85</xdr:col>
      <xdr:colOff>127000</xdr:colOff>
      <xdr:row>55</xdr:row>
      <xdr:rowOff>152749</xdr:rowOff>
    </xdr:to>
    <xdr:cxnSp macro="">
      <xdr:nvCxnSpPr>
        <xdr:cNvPr id="559" name="直線コネクタ 558"/>
        <xdr:cNvCxnSpPr/>
      </xdr:nvCxnSpPr>
      <xdr:spPr>
        <a:xfrm>
          <a:off x="15481300" y="9199100"/>
          <a:ext cx="838200" cy="38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112250</xdr:rowOff>
    </xdr:from>
    <xdr:to>
      <xdr:col>81</xdr:col>
      <xdr:colOff>50800</xdr:colOff>
      <xdr:row>55</xdr:row>
      <xdr:rowOff>148250</xdr:rowOff>
    </xdr:to>
    <xdr:cxnSp macro="">
      <xdr:nvCxnSpPr>
        <xdr:cNvPr id="562" name="直線コネクタ 561"/>
        <xdr:cNvCxnSpPr/>
      </xdr:nvCxnSpPr>
      <xdr:spPr>
        <a:xfrm flipV="1">
          <a:off x="14592300" y="9199100"/>
          <a:ext cx="889000" cy="37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148250</xdr:rowOff>
    </xdr:from>
    <xdr:to>
      <xdr:col>76</xdr:col>
      <xdr:colOff>114300</xdr:colOff>
      <xdr:row>56</xdr:row>
      <xdr:rowOff>21715</xdr:rowOff>
    </xdr:to>
    <xdr:cxnSp macro="">
      <xdr:nvCxnSpPr>
        <xdr:cNvPr id="565" name="直線コネクタ 564"/>
        <xdr:cNvCxnSpPr/>
      </xdr:nvCxnSpPr>
      <xdr:spPr>
        <a:xfrm flipV="1">
          <a:off x="13703300" y="9578000"/>
          <a:ext cx="889000" cy="4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7" name="テキスト ボックス 566"/>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21715</xdr:rowOff>
    </xdr:from>
    <xdr:to>
      <xdr:col>71</xdr:col>
      <xdr:colOff>177800</xdr:colOff>
      <xdr:row>56</xdr:row>
      <xdr:rowOff>95462</xdr:rowOff>
    </xdr:to>
    <xdr:cxnSp macro="">
      <xdr:nvCxnSpPr>
        <xdr:cNvPr id="568" name="直線コネクタ 567"/>
        <xdr:cNvCxnSpPr/>
      </xdr:nvCxnSpPr>
      <xdr:spPr>
        <a:xfrm flipV="1">
          <a:off x="12814300" y="9622915"/>
          <a:ext cx="889000" cy="7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101949</xdr:rowOff>
    </xdr:from>
    <xdr:to>
      <xdr:col>85</xdr:col>
      <xdr:colOff>177800</xdr:colOff>
      <xdr:row>56</xdr:row>
      <xdr:rowOff>32099</xdr:rowOff>
    </xdr:to>
    <xdr:sp macro="" textlink="">
      <xdr:nvSpPr>
        <xdr:cNvPr id="578" name="楕円 577"/>
        <xdr:cNvSpPr/>
      </xdr:nvSpPr>
      <xdr:spPr>
        <a:xfrm>
          <a:off x="16268700" y="953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124826</xdr:rowOff>
    </xdr:from>
    <xdr:ext cx="599010" cy="259045"/>
    <xdr:sp macro="" textlink="">
      <xdr:nvSpPr>
        <xdr:cNvPr id="579" name="教育費該当値テキスト"/>
        <xdr:cNvSpPr txBox="1"/>
      </xdr:nvSpPr>
      <xdr:spPr>
        <a:xfrm>
          <a:off x="16370300" y="938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61450</xdr:rowOff>
    </xdr:from>
    <xdr:to>
      <xdr:col>81</xdr:col>
      <xdr:colOff>101600</xdr:colOff>
      <xdr:row>53</xdr:row>
      <xdr:rowOff>163050</xdr:rowOff>
    </xdr:to>
    <xdr:sp macro="" textlink="">
      <xdr:nvSpPr>
        <xdr:cNvPr id="580" name="楕円 579"/>
        <xdr:cNvSpPr/>
      </xdr:nvSpPr>
      <xdr:spPr>
        <a:xfrm>
          <a:off x="15430500" y="91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8127</xdr:rowOff>
    </xdr:from>
    <xdr:ext cx="599010" cy="259045"/>
    <xdr:sp macro="" textlink="">
      <xdr:nvSpPr>
        <xdr:cNvPr id="581" name="テキスト ボックス 580"/>
        <xdr:cNvSpPr txBox="1"/>
      </xdr:nvSpPr>
      <xdr:spPr>
        <a:xfrm>
          <a:off x="15181795" y="892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97450</xdr:rowOff>
    </xdr:from>
    <xdr:to>
      <xdr:col>76</xdr:col>
      <xdr:colOff>165100</xdr:colOff>
      <xdr:row>56</xdr:row>
      <xdr:rowOff>27600</xdr:rowOff>
    </xdr:to>
    <xdr:sp macro="" textlink="">
      <xdr:nvSpPr>
        <xdr:cNvPr id="582" name="楕円 581"/>
        <xdr:cNvSpPr/>
      </xdr:nvSpPr>
      <xdr:spPr>
        <a:xfrm>
          <a:off x="14541500" y="95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44127</xdr:rowOff>
    </xdr:from>
    <xdr:ext cx="599010" cy="259045"/>
    <xdr:sp macro="" textlink="">
      <xdr:nvSpPr>
        <xdr:cNvPr id="583" name="テキスト ボックス 582"/>
        <xdr:cNvSpPr txBox="1"/>
      </xdr:nvSpPr>
      <xdr:spPr>
        <a:xfrm>
          <a:off x="14292795" y="930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142365</xdr:rowOff>
    </xdr:from>
    <xdr:to>
      <xdr:col>72</xdr:col>
      <xdr:colOff>38100</xdr:colOff>
      <xdr:row>56</xdr:row>
      <xdr:rowOff>72515</xdr:rowOff>
    </xdr:to>
    <xdr:sp macro="" textlink="">
      <xdr:nvSpPr>
        <xdr:cNvPr id="584" name="楕円 583"/>
        <xdr:cNvSpPr/>
      </xdr:nvSpPr>
      <xdr:spPr>
        <a:xfrm>
          <a:off x="13652500" y="95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89042</xdr:rowOff>
    </xdr:from>
    <xdr:ext cx="599010" cy="259045"/>
    <xdr:sp macro="" textlink="">
      <xdr:nvSpPr>
        <xdr:cNvPr id="585" name="テキスト ボックス 584"/>
        <xdr:cNvSpPr txBox="1"/>
      </xdr:nvSpPr>
      <xdr:spPr>
        <a:xfrm>
          <a:off x="13403795" y="934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44662</xdr:rowOff>
    </xdr:from>
    <xdr:to>
      <xdr:col>67</xdr:col>
      <xdr:colOff>101600</xdr:colOff>
      <xdr:row>56</xdr:row>
      <xdr:rowOff>146262</xdr:rowOff>
    </xdr:to>
    <xdr:sp macro="" textlink="">
      <xdr:nvSpPr>
        <xdr:cNvPr id="586" name="楕円 585"/>
        <xdr:cNvSpPr/>
      </xdr:nvSpPr>
      <xdr:spPr>
        <a:xfrm>
          <a:off x="12763500" y="964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137389</xdr:rowOff>
    </xdr:from>
    <xdr:ext cx="534377" cy="259045"/>
    <xdr:sp macro="" textlink="">
      <xdr:nvSpPr>
        <xdr:cNvPr id="587" name="テキスト ボックス 586"/>
        <xdr:cNvSpPr txBox="1"/>
      </xdr:nvSpPr>
      <xdr:spPr>
        <a:xfrm>
          <a:off x="12547111" y="973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104449</xdr:rowOff>
    </xdr:from>
    <xdr:to>
      <xdr:col>85</xdr:col>
      <xdr:colOff>127000</xdr:colOff>
      <xdr:row>77</xdr:row>
      <xdr:rowOff>153822</xdr:rowOff>
    </xdr:to>
    <xdr:cxnSp macro="">
      <xdr:nvCxnSpPr>
        <xdr:cNvPr id="612" name="直線コネクタ 611"/>
        <xdr:cNvCxnSpPr/>
      </xdr:nvCxnSpPr>
      <xdr:spPr>
        <a:xfrm flipV="1">
          <a:off x="15481300" y="13306099"/>
          <a:ext cx="838200" cy="4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127572</xdr:rowOff>
    </xdr:from>
    <xdr:to>
      <xdr:col>81</xdr:col>
      <xdr:colOff>50800</xdr:colOff>
      <xdr:row>77</xdr:row>
      <xdr:rowOff>153822</xdr:rowOff>
    </xdr:to>
    <xdr:cxnSp macro="">
      <xdr:nvCxnSpPr>
        <xdr:cNvPr id="615" name="直線コネクタ 614"/>
        <xdr:cNvCxnSpPr/>
      </xdr:nvCxnSpPr>
      <xdr:spPr>
        <a:xfrm>
          <a:off x="14592300" y="13329222"/>
          <a:ext cx="889000" cy="2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127572</xdr:rowOff>
    </xdr:from>
    <xdr:to>
      <xdr:col>76</xdr:col>
      <xdr:colOff>114300</xdr:colOff>
      <xdr:row>77</xdr:row>
      <xdr:rowOff>170355</xdr:rowOff>
    </xdr:to>
    <xdr:cxnSp macro="">
      <xdr:nvCxnSpPr>
        <xdr:cNvPr id="618" name="直線コネクタ 617"/>
        <xdr:cNvCxnSpPr/>
      </xdr:nvCxnSpPr>
      <xdr:spPr>
        <a:xfrm flipV="1">
          <a:off x="13703300" y="13329222"/>
          <a:ext cx="889000" cy="4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167041</xdr:rowOff>
    </xdr:from>
    <xdr:to>
      <xdr:col>71</xdr:col>
      <xdr:colOff>177800</xdr:colOff>
      <xdr:row>77</xdr:row>
      <xdr:rowOff>170355</xdr:rowOff>
    </xdr:to>
    <xdr:cxnSp macro="">
      <xdr:nvCxnSpPr>
        <xdr:cNvPr id="621" name="直線コネクタ 620"/>
        <xdr:cNvCxnSpPr/>
      </xdr:nvCxnSpPr>
      <xdr:spPr>
        <a:xfrm>
          <a:off x="12814300" y="13368691"/>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53649</xdr:rowOff>
    </xdr:from>
    <xdr:to>
      <xdr:col>85</xdr:col>
      <xdr:colOff>177800</xdr:colOff>
      <xdr:row>77</xdr:row>
      <xdr:rowOff>155249</xdr:rowOff>
    </xdr:to>
    <xdr:sp macro="" textlink="">
      <xdr:nvSpPr>
        <xdr:cNvPr id="631" name="楕円 630"/>
        <xdr:cNvSpPr/>
      </xdr:nvSpPr>
      <xdr:spPr>
        <a:xfrm>
          <a:off x="16268700" y="132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19303</xdr:rowOff>
    </xdr:from>
    <xdr:ext cx="534377" cy="259045"/>
    <xdr:sp macro="" textlink="">
      <xdr:nvSpPr>
        <xdr:cNvPr id="632" name="災害復旧費該当値テキスト"/>
        <xdr:cNvSpPr txBox="1"/>
      </xdr:nvSpPr>
      <xdr:spPr>
        <a:xfrm>
          <a:off x="16370300" y="132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103022</xdr:rowOff>
    </xdr:from>
    <xdr:to>
      <xdr:col>81</xdr:col>
      <xdr:colOff>101600</xdr:colOff>
      <xdr:row>78</xdr:row>
      <xdr:rowOff>33172</xdr:rowOff>
    </xdr:to>
    <xdr:sp macro="" textlink="">
      <xdr:nvSpPr>
        <xdr:cNvPr id="633" name="楕円 632"/>
        <xdr:cNvSpPr/>
      </xdr:nvSpPr>
      <xdr:spPr>
        <a:xfrm>
          <a:off x="15430500" y="133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24299</xdr:rowOff>
    </xdr:from>
    <xdr:ext cx="469744" cy="259045"/>
    <xdr:sp macro="" textlink="">
      <xdr:nvSpPr>
        <xdr:cNvPr id="634" name="テキスト ボックス 633"/>
        <xdr:cNvSpPr txBox="1"/>
      </xdr:nvSpPr>
      <xdr:spPr>
        <a:xfrm>
          <a:off x="15246428" y="133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76772</xdr:rowOff>
    </xdr:from>
    <xdr:to>
      <xdr:col>76</xdr:col>
      <xdr:colOff>165100</xdr:colOff>
      <xdr:row>78</xdr:row>
      <xdr:rowOff>6922</xdr:rowOff>
    </xdr:to>
    <xdr:sp macro="" textlink="">
      <xdr:nvSpPr>
        <xdr:cNvPr id="635" name="楕円 634"/>
        <xdr:cNvSpPr/>
      </xdr:nvSpPr>
      <xdr:spPr>
        <a:xfrm>
          <a:off x="14541500" y="132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169499</xdr:rowOff>
    </xdr:from>
    <xdr:ext cx="534377" cy="259045"/>
    <xdr:sp macro="" textlink="">
      <xdr:nvSpPr>
        <xdr:cNvPr id="636" name="テキスト ボックス 635"/>
        <xdr:cNvSpPr txBox="1"/>
      </xdr:nvSpPr>
      <xdr:spPr>
        <a:xfrm>
          <a:off x="14325111" y="133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119555</xdr:rowOff>
    </xdr:from>
    <xdr:to>
      <xdr:col>72</xdr:col>
      <xdr:colOff>38100</xdr:colOff>
      <xdr:row>78</xdr:row>
      <xdr:rowOff>49705</xdr:rowOff>
    </xdr:to>
    <xdr:sp macro="" textlink="">
      <xdr:nvSpPr>
        <xdr:cNvPr id="637" name="楕円 636"/>
        <xdr:cNvSpPr/>
      </xdr:nvSpPr>
      <xdr:spPr>
        <a:xfrm>
          <a:off x="13652500" y="1332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40832</xdr:rowOff>
    </xdr:from>
    <xdr:ext cx="469744" cy="259045"/>
    <xdr:sp macro="" textlink="">
      <xdr:nvSpPr>
        <xdr:cNvPr id="638" name="テキスト ボックス 637"/>
        <xdr:cNvSpPr txBox="1"/>
      </xdr:nvSpPr>
      <xdr:spPr>
        <a:xfrm>
          <a:off x="13468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116241</xdr:rowOff>
    </xdr:from>
    <xdr:to>
      <xdr:col>67</xdr:col>
      <xdr:colOff>101600</xdr:colOff>
      <xdr:row>78</xdr:row>
      <xdr:rowOff>46391</xdr:rowOff>
    </xdr:to>
    <xdr:sp macro="" textlink="">
      <xdr:nvSpPr>
        <xdr:cNvPr id="639" name="楕円 638"/>
        <xdr:cNvSpPr/>
      </xdr:nvSpPr>
      <xdr:spPr>
        <a:xfrm>
          <a:off x="12763500" y="133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37518</xdr:rowOff>
    </xdr:from>
    <xdr:ext cx="469744" cy="259045"/>
    <xdr:sp macro="" textlink="">
      <xdr:nvSpPr>
        <xdr:cNvPr id="640" name="テキスト ボックス 639"/>
        <xdr:cNvSpPr txBox="1"/>
      </xdr:nvSpPr>
      <xdr:spPr>
        <a:xfrm>
          <a:off x="12579428" y="1341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110536</xdr:rowOff>
    </xdr:from>
    <xdr:to>
      <xdr:col>85</xdr:col>
      <xdr:colOff>127000</xdr:colOff>
      <xdr:row>93</xdr:row>
      <xdr:rowOff>170338</xdr:rowOff>
    </xdr:to>
    <xdr:cxnSp macro="">
      <xdr:nvCxnSpPr>
        <xdr:cNvPr id="665" name="直線コネクタ 664"/>
        <xdr:cNvCxnSpPr/>
      </xdr:nvCxnSpPr>
      <xdr:spPr>
        <a:xfrm flipV="1">
          <a:off x="15481300" y="16055386"/>
          <a:ext cx="8382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158953</xdr:rowOff>
    </xdr:from>
    <xdr:to>
      <xdr:col>81</xdr:col>
      <xdr:colOff>50800</xdr:colOff>
      <xdr:row>93</xdr:row>
      <xdr:rowOff>170338</xdr:rowOff>
    </xdr:to>
    <xdr:cxnSp macro="">
      <xdr:nvCxnSpPr>
        <xdr:cNvPr id="668" name="直線コネクタ 667"/>
        <xdr:cNvCxnSpPr/>
      </xdr:nvCxnSpPr>
      <xdr:spPr>
        <a:xfrm>
          <a:off x="14592300" y="16103803"/>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0" name="テキスト ボックス 669"/>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149358</xdr:rowOff>
    </xdr:from>
    <xdr:to>
      <xdr:col>76</xdr:col>
      <xdr:colOff>114300</xdr:colOff>
      <xdr:row>93</xdr:row>
      <xdr:rowOff>158953</xdr:rowOff>
    </xdr:to>
    <xdr:cxnSp macro="">
      <xdr:nvCxnSpPr>
        <xdr:cNvPr id="671" name="直線コネクタ 670"/>
        <xdr:cNvCxnSpPr/>
      </xdr:nvCxnSpPr>
      <xdr:spPr>
        <a:xfrm>
          <a:off x="13703300" y="16094208"/>
          <a:ext cx="8890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3" name="テキスト ボックス 672"/>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149358</xdr:rowOff>
    </xdr:from>
    <xdr:to>
      <xdr:col>71</xdr:col>
      <xdr:colOff>177800</xdr:colOff>
      <xdr:row>93</xdr:row>
      <xdr:rowOff>168949</xdr:rowOff>
    </xdr:to>
    <xdr:cxnSp macro="">
      <xdr:nvCxnSpPr>
        <xdr:cNvPr id="674" name="直線コネクタ 673"/>
        <xdr:cNvCxnSpPr/>
      </xdr:nvCxnSpPr>
      <xdr:spPr>
        <a:xfrm flipV="1">
          <a:off x="12814300" y="16094208"/>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76" name="テキスト ボックス 675"/>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78" name="テキスト ボックス 677"/>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59736</xdr:rowOff>
    </xdr:from>
    <xdr:to>
      <xdr:col>85</xdr:col>
      <xdr:colOff>177800</xdr:colOff>
      <xdr:row>93</xdr:row>
      <xdr:rowOff>161336</xdr:rowOff>
    </xdr:to>
    <xdr:sp macro="" textlink="">
      <xdr:nvSpPr>
        <xdr:cNvPr id="684" name="楕円 683"/>
        <xdr:cNvSpPr/>
      </xdr:nvSpPr>
      <xdr:spPr>
        <a:xfrm>
          <a:off x="16268700" y="160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82613</xdr:rowOff>
    </xdr:from>
    <xdr:ext cx="599010" cy="259045"/>
    <xdr:sp macro="" textlink="">
      <xdr:nvSpPr>
        <xdr:cNvPr id="685" name="公債費該当値テキスト"/>
        <xdr:cNvSpPr txBox="1"/>
      </xdr:nvSpPr>
      <xdr:spPr>
        <a:xfrm>
          <a:off x="16370300" y="1585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119538</xdr:rowOff>
    </xdr:from>
    <xdr:to>
      <xdr:col>81</xdr:col>
      <xdr:colOff>101600</xdr:colOff>
      <xdr:row>94</xdr:row>
      <xdr:rowOff>49688</xdr:rowOff>
    </xdr:to>
    <xdr:sp macro="" textlink="">
      <xdr:nvSpPr>
        <xdr:cNvPr id="686" name="楕円 685"/>
        <xdr:cNvSpPr/>
      </xdr:nvSpPr>
      <xdr:spPr>
        <a:xfrm>
          <a:off x="15430500" y="1606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66215</xdr:rowOff>
    </xdr:from>
    <xdr:ext cx="599010" cy="259045"/>
    <xdr:sp macro="" textlink="">
      <xdr:nvSpPr>
        <xdr:cNvPr id="687" name="テキスト ボックス 686"/>
        <xdr:cNvSpPr txBox="1"/>
      </xdr:nvSpPr>
      <xdr:spPr>
        <a:xfrm>
          <a:off x="15181795" y="1583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108153</xdr:rowOff>
    </xdr:from>
    <xdr:to>
      <xdr:col>76</xdr:col>
      <xdr:colOff>165100</xdr:colOff>
      <xdr:row>94</xdr:row>
      <xdr:rowOff>38303</xdr:rowOff>
    </xdr:to>
    <xdr:sp macro="" textlink="">
      <xdr:nvSpPr>
        <xdr:cNvPr id="688" name="楕円 687"/>
        <xdr:cNvSpPr/>
      </xdr:nvSpPr>
      <xdr:spPr>
        <a:xfrm>
          <a:off x="14541500" y="1605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54830</xdr:rowOff>
    </xdr:from>
    <xdr:ext cx="599010" cy="259045"/>
    <xdr:sp macro="" textlink="">
      <xdr:nvSpPr>
        <xdr:cNvPr id="689" name="テキスト ボックス 688"/>
        <xdr:cNvSpPr txBox="1"/>
      </xdr:nvSpPr>
      <xdr:spPr>
        <a:xfrm>
          <a:off x="14292795" y="1582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98558</xdr:rowOff>
    </xdr:from>
    <xdr:to>
      <xdr:col>72</xdr:col>
      <xdr:colOff>38100</xdr:colOff>
      <xdr:row>94</xdr:row>
      <xdr:rowOff>28708</xdr:rowOff>
    </xdr:to>
    <xdr:sp macro="" textlink="">
      <xdr:nvSpPr>
        <xdr:cNvPr id="690" name="楕円 689"/>
        <xdr:cNvSpPr/>
      </xdr:nvSpPr>
      <xdr:spPr>
        <a:xfrm>
          <a:off x="13652500" y="1604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45235</xdr:rowOff>
    </xdr:from>
    <xdr:ext cx="599010" cy="259045"/>
    <xdr:sp macro="" textlink="">
      <xdr:nvSpPr>
        <xdr:cNvPr id="691" name="テキスト ボックス 690"/>
        <xdr:cNvSpPr txBox="1"/>
      </xdr:nvSpPr>
      <xdr:spPr>
        <a:xfrm>
          <a:off x="13403795" y="1581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118149</xdr:rowOff>
    </xdr:from>
    <xdr:to>
      <xdr:col>67</xdr:col>
      <xdr:colOff>101600</xdr:colOff>
      <xdr:row>94</xdr:row>
      <xdr:rowOff>48299</xdr:rowOff>
    </xdr:to>
    <xdr:sp macro="" textlink="">
      <xdr:nvSpPr>
        <xdr:cNvPr id="692" name="楕円 691"/>
        <xdr:cNvSpPr/>
      </xdr:nvSpPr>
      <xdr:spPr>
        <a:xfrm>
          <a:off x="12763500" y="1606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64826</xdr:rowOff>
    </xdr:from>
    <xdr:ext cx="599010" cy="259045"/>
    <xdr:sp macro="" textlink="">
      <xdr:nvSpPr>
        <xdr:cNvPr id="693" name="テキスト ボックス 692"/>
        <xdr:cNvSpPr txBox="1"/>
      </xdr:nvSpPr>
      <xdr:spPr>
        <a:xfrm>
          <a:off x="12514795" y="1583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総務費については</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、特別定額給付金支給事業、新型コロナウイルス感染症対応地方創生臨時交付金を活用した事業の影響によるもの。</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民生費について</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も新型コロナウイルス感染症関連の補助事業の影響によるもの。</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衛生費については</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、中南広域斎苑火葬場増改築事業に伴う負担金</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の増、清掃センター焼却施設補修工事に伴い増となっている。</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消防費については、防災行政無線デジタル化整備事業に伴い増となっている。</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教育費については、西野小学校建設事業、学校空調設備設置事業</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完了</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により</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減</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となっている。</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財政調整基金について、</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5,650</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万円の繰入れを行って予算を編成したため減となっている。</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このことに伴って、実質単年度収支においても減となっている。</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今後は、町税等の適切な財源確保と事務事業の見直しによる歳出抑制に取り組み、健全な財政運営に努めていく。</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H28</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年度黒字額の大きな伸びの要因は、ふるさと応援寄附金によるものである。</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事業会計・各特別会計で黒字となっている要因は、一般会計からの繰出金によるものである。</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水道事業会計においては、令和元年度から公営企業会計に移行したが、水道施設の老朽化に伴う施設更新費用の増加が今後見込まれる</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R02</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年度に策定した</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経営改善プログラム</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に基づく水道料金の見直しについては</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R03</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年度に行う予定</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  国民健康保険特別会計・後期高齢者医療保険特別会計・介護保険特別会計においては、各会計間で連携を図りながら、給付費抑制のための予防対策に今まで以上に取り組んでいく必要がある。</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6522321</v>
      </c>
      <c r="BO4" s="395"/>
      <c r="BP4" s="395"/>
      <c r="BQ4" s="395"/>
      <c r="BR4" s="395"/>
      <c r="BS4" s="395"/>
      <c r="BT4" s="395"/>
      <c r="BU4" s="396"/>
      <c r="BV4" s="394">
        <v>5757166</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0.7</v>
      </c>
      <c r="CU4" s="401"/>
      <c r="CV4" s="401"/>
      <c r="CW4" s="401"/>
      <c r="CX4" s="401"/>
      <c r="CY4" s="401"/>
      <c r="CZ4" s="401"/>
      <c r="DA4" s="402"/>
      <c r="DB4" s="400">
        <v>1.4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6485751</v>
      </c>
      <c r="BO5" s="432"/>
      <c r="BP5" s="432"/>
      <c r="BQ5" s="432"/>
      <c r="BR5" s="432"/>
      <c r="BS5" s="432"/>
      <c r="BT5" s="432"/>
      <c r="BU5" s="433"/>
      <c r="BV5" s="431">
        <v>5695950</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92.6</v>
      </c>
      <c r="CU5" s="429"/>
      <c r="CV5" s="429"/>
      <c r="CW5" s="429"/>
      <c r="CX5" s="429"/>
      <c r="CY5" s="429"/>
      <c r="CZ5" s="429"/>
      <c r="DA5" s="430"/>
      <c r="DB5" s="428">
        <v>94.9</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36570</v>
      </c>
      <c r="BO6" s="432"/>
      <c r="BP6" s="432"/>
      <c r="BQ6" s="432"/>
      <c r="BR6" s="432"/>
      <c r="BS6" s="432"/>
      <c r="BT6" s="432"/>
      <c r="BU6" s="433"/>
      <c r="BV6" s="431">
        <v>61216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95.4</v>
      </c>
      <c r="CU6" s="469"/>
      <c r="CV6" s="469"/>
      <c r="CW6" s="469"/>
      <c r="CX6" s="469"/>
      <c r="CY6" s="469"/>
      <c r="CZ6" s="469"/>
      <c r="DA6" s="470"/>
      <c r="DB6" s="468">
        <v>98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93</v>
      </c>
      <c r="AV7" s="464"/>
      <c r="AW7" s="464"/>
      <c r="AX7" s="464"/>
      <c r="AY7" s="465" t="s">
        <v>105</v>
      </c>
      <c r="AZ7" s="466"/>
      <c r="BA7" s="466"/>
      <c r="BB7" s="466"/>
      <c r="BC7" s="466"/>
      <c r="BD7" s="466"/>
      <c r="BE7" s="466"/>
      <c r="BF7" s="466"/>
      <c r="BG7" s="466"/>
      <c r="BH7" s="466"/>
      <c r="BI7" s="466"/>
      <c r="BJ7" s="466"/>
      <c r="BK7" s="466"/>
      <c r="BL7" s="466"/>
      <c r="BM7" s="467"/>
      <c r="BN7" s="431">
        <v>13237</v>
      </c>
      <c r="BO7" s="432"/>
      <c r="BP7" s="432"/>
      <c r="BQ7" s="432"/>
      <c r="BR7" s="432"/>
      <c r="BS7" s="432"/>
      <c r="BT7" s="432"/>
      <c r="BU7" s="433"/>
      <c r="BV7" s="431">
        <v>15301</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3541620</v>
      </c>
      <c r="CU7" s="432"/>
      <c r="CV7" s="432"/>
      <c r="CW7" s="432"/>
      <c r="CX7" s="432"/>
      <c r="CY7" s="432"/>
      <c r="CZ7" s="432"/>
      <c r="DA7" s="433"/>
      <c r="DB7" s="431">
        <v>3367243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23333</v>
      </c>
      <c r="BO8" s="432"/>
      <c r="BP8" s="432"/>
      <c r="BQ8" s="432"/>
      <c r="BR8" s="432"/>
      <c r="BS8" s="432"/>
      <c r="BT8" s="432"/>
      <c r="BU8" s="433"/>
      <c r="BV8" s="431">
        <v>45915</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0.25</v>
      </c>
      <c r="CU8" s="472"/>
      <c r="CV8" s="472"/>
      <c r="CW8" s="472"/>
      <c r="CX8" s="472"/>
      <c r="CY8" s="472"/>
      <c r="CZ8" s="472"/>
      <c r="DA8" s="473"/>
      <c r="DB8" s="471">
        <v>0.26</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5445</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-22582</v>
      </c>
      <c r="BO9" s="432"/>
      <c r="BP9" s="432"/>
      <c r="BQ9" s="432"/>
      <c r="BR9" s="432"/>
      <c r="BS9" s="432"/>
      <c r="BT9" s="432"/>
      <c r="BU9" s="433"/>
      <c r="BV9" s="431">
        <v>20422</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17.899999999999999</v>
      </c>
      <c r="CU9" s="429"/>
      <c r="CV9" s="429"/>
      <c r="CW9" s="429"/>
      <c r="CX9" s="429"/>
      <c r="CY9" s="429"/>
      <c r="CZ9" s="429"/>
      <c r="DA9" s="430"/>
      <c r="DB9" s="428">
        <v>18.2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5745</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763</v>
      </c>
      <c r="BO10" s="432"/>
      <c r="BP10" s="432"/>
      <c r="BQ10" s="432"/>
      <c r="BR10" s="432"/>
      <c r="BS10" s="432"/>
      <c r="BT10" s="432"/>
      <c r="BU10" s="433"/>
      <c r="BV10" s="431">
        <v>1036</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5550</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56539</v>
      </c>
      <c r="BO12" s="432"/>
      <c r="BP12" s="432"/>
      <c r="BQ12" s="432"/>
      <c r="BR12" s="432"/>
      <c r="BS12" s="432"/>
      <c r="BT12" s="432"/>
      <c r="BU12" s="433"/>
      <c r="BV12" s="431">
        <v>243259</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5536</v>
      </c>
      <c r="S13" s="516"/>
      <c r="T13" s="516"/>
      <c r="U13" s="516"/>
      <c r="V13" s="517"/>
      <c r="W13" s="447" t="s">
        <v>141</v>
      </c>
      <c r="X13" s="448"/>
      <c r="Y13" s="448"/>
      <c r="Z13" s="448"/>
      <c r="AA13" s="448"/>
      <c r="AB13" s="438"/>
      <c r="AC13" s="482">
        <v>991</v>
      </c>
      <c r="AD13" s="483"/>
      <c r="AE13" s="483"/>
      <c r="AF13" s="483"/>
      <c r="AG13" s="525"/>
      <c r="AH13" s="482">
        <v>1022</v>
      </c>
      <c r="AI13" s="483"/>
      <c r="AJ13" s="483"/>
      <c r="AK13" s="483"/>
      <c r="AL13" s="484"/>
      <c r="AM13" s="460" t="s">
        <v>142</v>
      </c>
      <c r="AN13" s="461"/>
      <c r="AO13" s="461"/>
      <c r="AP13" s="461"/>
      <c r="AQ13" s="461"/>
      <c r="AR13" s="461"/>
      <c r="AS13" s="461"/>
      <c r="AT13" s="462"/>
      <c r="AU13" s="463" t="s">
        <v>136</v>
      </c>
      <c r="AV13" s="464"/>
      <c r="AW13" s="464"/>
      <c r="AX13" s="464"/>
      <c r="AY13" s="465" t="s">
        <v>143</v>
      </c>
      <c r="AZ13" s="466"/>
      <c r="BA13" s="466"/>
      <c r="BB13" s="466"/>
      <c r="BC13" s="466"/>
      <c r="BD13" s="466"/>
      <c r="BE13" s="466"/>
      <c r="BF13" s="466"/>
      <c r="BG13" s="466"/>
      <c r="BH13" s="466"/>
      <c r="BI13" s="466"/>
      <c r="BJ13" s="466"/>
      <c r="BK13" s="466"/>
      <c r="BL13" s="466"/>
      <c r="BM13" s="467"/>
      <c r="BN13" s="431">
        <v>-78358</v>
      </c>
      <c r="BO13" s="432"/>
      <c r="BP13" s="432"/>
      <c r="BQ13" s="432"/>
      <c r="BR13" s="432"/>
      <c r="BS13" s="432"/>
      <c r="BT13" s="432"/>
      <c r="BU13" s="433"/>
      <c r="BV13" s="431">
        <v>-221801</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11.5</v>
      </c>
      <c r="CU13" s="429"/>
      <c r="CV13" s="429"/>
      <c r="CW13" s="429"/>
      <c r="CX13" s="429"/>
      <c r="CY13" s="429"/>
      <c r="CZ13" s="429"/>
      <c r="DA13" s="430"/>
      <c r="DB13" s="428">
        <v>12.2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5647</v>
      </c>
      <c r="S14" s="516"/>
      <c r="T14" s="516"/>
      <c r="U14" s="516"/>
      <c r="V14" s="517"/>
      <c r="W14" s="421"/>
      <c r="X14" s="422"/>
      <c r="Y14" s="422"/>
      <c r="Z14" s="422"/>
      <c r="AA14" s="422"/>
      <c r="AB14" s="411"/>
      <c r="AC14" s="518">
        <v>30.1</v>
      </c>
      <c r="AD14" s="519"/>
      <c r="AE14" s="519"/>
      <c r="AF14" s="519"/>
      <c r="AG14" s="520"/>
      <c r="AH14" s="518">
        <v>31.2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30.4</v>
      </c>
      <c r="CU14" s="530"/>
      <c r="CV14" s="530"/>
      <c r="CW14" s="530"/>
      <c r="CX14" s="530"/>
      <c r="CY14" s="530"/>
      <c r="CZ14" s="530"/>
      <c r="DA14" s="531"/>
      <c r="DB14" s="529">
        <v>36.299999999999997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140</v>
      </c>
      <c r="N15" s="523"/>
      <c r="O15" s="523"/>
      <c r="P15" s="523"/>
      <c r="Q15" s="524"/>
      <c r="R15" s="515">
        <v>5629</v>
      </c>
      <c r="S15" s="516"/>
      <c r="T15" s="516"/>
      <c r="U15" s="516"/>
      <c r="V15" s="517"/>
      <c r="W15" s="447" t="s">
        <v>147</v>
      </c>
      <c r="X15" s="448"/>
      <c r="Y15" s="448"/>
      <c r="Z15" s="448"/>
      <c r="AA15" s="448"/>
      <c r="AB15" s="438"/>
      <c r="AC15" s="482">
        <v>383</v>
      </c>
      <c r="AD15" s="483"/>
      <c r="AE15" s="483"/>
      <c r="AF15" s="483"/>
      <c r="AG15" s="525"/>
      <c r="AH15" s="482">
        <v>409</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780389</v>
      </c>
      <c r="BO15" s="395"/>
      <c r="BP15" s="395"/>
      <c r="BQ15" s="395"/>
      <c r="BR15" s="395"/>
      <c r="BS15" s="395"/>
      <c r="BT15" s="395"/>
      <c r="BU15" s="396"/>
      <c r="BV15" s="394">
        <v>786473</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11.6</v>
      </c>
      <c r="AD16" s="519"/>
      <c r="AE16" s="519"/>
      <c r="AF16" s="519"/>
      <c r="AG16" s="520"/>
      <c r="AH16" s="518">
        <v>12.5</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3230083</v>
      </c>
      <c r="BO16" s="432"/>
      <c r="BP16" s="432"/>
      <c r="BQ16" s="432"/>
      <c r="BR16" s="432"/>
      <c r="BS16" s="432"/>
      <c r="BT16" s="432"/>
      <c r="BU16" s="433"/>
      <c r="BV16" s="431">
        <v>3044586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151</v>
      </c>
      <c r="S17" s="536"/>
      <c r="T17" s="536"/>
      <c r="U17" s="536"/>
      <c r="V17" s="537"/>
      <c r="W17" s="447" t="s">
        <v>154</v>
      </c>
      <c r="X17" s="448"/>
      <c r="Y17" s="448"/>
      <c r="Z17" s="448"/>
      <c r="AA17" s="448"/>
      <c r="AB17" s="438"/>
      <c r="AC17" s="482">
        <v>1915</v>
      </c>
      <c r="AD17" s="483"/>
      <c r="AE17" s="483"/>
      <c r="AF17" s="483"/>
      <c r="AG17" s="525"/>
      <c r="AH17" s="482">
        <v>1842</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986655</v>
      </c>
      <c r="BO17" s="432"/>
      <c r="BP17" s="432"/>
      <c r="BQ17" s="432"/>
      <c r="BR17" s="432"/>
      <c r="BS17" s="432"/>
      <c r="BT17" s="432"/>
      <c r="BU17" s="433"/>
      <c r="BV17" s="431">
        <v>1005519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110.36</v>
      </c>
      <c r="M18" s="547"/>
      <c r="N18" s="547"/>
      <c r="O18" s="547"/>
      <c r="P18" s="547"/>
      <c r="Q18" s="547"/>
      <c r="R18" s="548"/>
      <c r="S18" s="548"/>
      <c r="T18" s="548"/>
      <c r="U18" s="548"/>
      <c r="V18" s="549"/>
      <c r="W18" s="449"/>
      <c r="X18" s="450"/>
      <c r="Y18" s="450"/>
      <c r="Z18" s="450"/>
      <c r="AA18" s="450"/>
      <c r="AB18" s="441"/>
      <c r="AC18" s="550">
        <v>58.2</v>
      </c>
      <c r="AD18" s="551"/>
      <c r="AE18" s="551"/>
      <c r="AF18" s="551"/>
      <c r="AG18" s="552"/>
      <c r="AH18" s="550">
        <v>56.3</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3338908</v>
      </c>
      <c r="BO18" s="432"/>
      <c r="BP18" s="432"/>
      <c r="BQ18" s="432"/>
      <c r="BR18" s="432"/>
      <c r="BS18" s="432"/>
      <c r="BT18" s="432"/>
      <c r="BU18" s="433"/>
      <c r="BV18" s="431">
        <v>3210797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49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4199981</v>
      </c>
      <c r="BO19" s="432"/>
      <c r="BP19" s="432"/>
      <c r="BQ19" s="432"/>
      <c r="BR19" s="432"/>
      <c r="BS19" s="432"/>
      <c r="BT19" s="432"/>
      <c r="BU19" s="433"/>
      <c r="BV19" s="431">
        <v>3868737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2673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4" t="s">
        <v>166</v>
      </c>
      <c r="AI22" s="448"/>
      <c r="AJ22" s="448"/>
      <c r="AK22" s="448"/>
      <c r="AL22" s="438"/>
      <c r="AM22" s="594" t="s">
        <v>167</v>
      </c>
      <c r="AN22" s="595"/>
      <c r="AO22" s="595"/>
      <c r="AP22" s="595"/>
      <c r="AQ22" s="595"/>
      <c r="AR22" s="596"/>
      <c r="AS22" s="577" t="s">
        <v>164</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168</v>
      </c>
      <c r="AZ23" s="392"/>
      <c r="BA23" s="392"/>
      <c r="BB23" s="392"/>
      <c r="BC23" s="392"/>
      <c r="BD23" s="392"/>
      <c r="BE23" s="392"/>
      <c r="BF23" s="392"/>
      <c r="BG23" s="392"/>
      <c r="BH23" s="392"/>
      <c r="BI23" s="392"/>
      <c r="BJ23" s="392"/>
      <c r="BK23" s="392"/>
      <c r="BL23" s="392"/>
      <c r="BM23" s="393"/>
      <c r="BN23" s="431">
        <v>6207364</v>
      </c>
      <c r="BO23" s="432"/>
      <c r="BP23" s="432"/>
      <c r="BQ23" s="432"/>
      <c r="BR23" s="432"/>
      <c r="BS23" s="432"/>
      <c r="BT23" s="432"/>
      <c r="BU23" s="433"/>
      <c r="BV23" s="431">
        <v>6319469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7610</v>
      </c>
      <c r="R24" s="483"/>
      <c r="S24" s="483"/>
      <c r="T24" s="483"/>
      <c r="U24" s="483"/>
      <c r="V24" s="525"/>
      <c r="W24" s="584"/>
      <c r="X24" s="572"/>
      <c r="Y24" s="573"/>
      <c r="Z24" s="481" t="s">
        <v>170</v>
      </c>
      <c r="AA24" s="461"/>
      <c r="AB24" s="461"/>
      <c r="AC24" s="461"/>
      <c r="AD24" s="461"/>
      <c r="AE24" s="461"/>
      <c r="AF24" s="461"/>
      <c r="AG24" s="462"/>
      <c r="AH24" s="482">
        <v>94</v>
      </c>
      <c r="AI24" s="483"/>
      <c r="AJ24" s="483"/>
      <c r="AK24" s="483"/>
      <c r="AL24" s="525"/>
      <c r="AM24" s="482">
        <v>305218</v>
      </c>
      <c r="AN24" s="483"/>
      <c r="AO24" s="483"/>
      <c r="AP24" s="483"/>
      <c r="AQ24" s="483"/>
      <c r="AR24" s="525"/>
      <c r="AS24" s="482">
        <v>3247</v>
      </c>
      <c r="AT24" s="483"/>
      <c r="AU24" s="483"/>
      <c r="AV24" s="483"/>
      <c r="AW24" s="483"/>
      <c r="AX24" s="484"/>
      <c r="AY24" s="602" t="s">
        <v>171</v>
      </c>
      <c r="AZ24" s="603"/>
      <c r="BA24" s="603"/>
      <c r="BB24" s="603"/>
      <c r="BC24" s="603"/>
      <c r="BD24" s="603"/>
      <c r="BE24" s="603"/>
      <c r="BF24" s="603"/>
      <c r="BG24" s="603"/>
      <c r="BH24" s="603"/>
      <c r="BI24" s="603"/>
      <c r="BJ24" s="603"/>
      <c r="BK24" s="603"/>
      <c r="BL24" s="603"/>
      <c r="BM24" s="604"/>
      <c r="BN24" s="431">
        <v>6162405</v>
      </c>
      <c r="BO24" s="432"/>
      <c r="BP24" s="432"/>
      <c r="BQ24" s="432"/>
      <c r="BR24" s="432"/>
      <c r="BS24" s="432"/>
      <c r="BT24" s="432"/>
      <c r="BU24" s="433"/>
      <c r="BV24" s="431">
        <v>6270563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6000</v>
      </c>
      <c r="R25" s="483"/>
      <c r="S25" s="483"/>
      <c r="T25" s="483"/>
      <c r="U25" s="483"/>
      <c r="V25" s="525"/>
      <c r="W25" s="584"/>
      <c r="X25" s="572"/>
      <c r="Y25" s="573"/>
      <c r="Z25" s="481" t="s">
        <v>173</v>
      </c>
      <c r="AA25" s="461"/>
      <c r="AB25" s="461"/>
      <c r="AC25" s="461"/>
      <c r="AD25" s="461"/>
      <c r="AE25" s="461"/>
      <c r="AF25" s="461"/>
      <c r="AG25" s="462"/>
      <c r="AH25" s="482" t="s">
        <v>139</v>
      </c>
      <c r="AI25" s="483"/>
      <c r="AJ25" s="483"/>
      <c r="AK25" s="483"/>
      <c r="AL25" s="525"/>
      <c r="AM25" s="482" t="s">
        <v>139</v>
      </c>
      <c r="AN25" s="483"/>
      <c r="AO25" s="483"/>
      <c r="AP25" s="483"/>
      <c r="AQ25" s="483"/>
      <c r="AR25" s="525"/>
      <c r="AS25" s="482" t="s">
        <v>139</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428879</v>
      </c>
      <c r="BO25" s="395"/>
      <c r="BP25" s="395"/>
      <c r="BQ25" s="395"/>
      <c r="BR25" s="395"/>
      <c r="BS25" s="395"/>
      <c r="BT25" s="395"/>
      <c r="BU25" s="396"/>
      <c r="BV25" s="394">
        <v>257957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5670</v>
      </c>
      <c r="R26" s="483"/>
      <c r="S26" s="483"/>
      <c r="T26" s="483"/>
      <c r="U26" s="483"/>
      <c r="V26" s="525"/>
      <c r="W26" s="584"/>
      <c r="X26" s="572"/>
      <c r="Y26" s="573"/>
      <c r="Z26" s="481" t="s">
        <v>176</v>
      </c>
      <c r="AA26" s="608"/>
      <c r="AB26" s="608"/>
      <c r="AC26" s="608"/>
      <c r="AD26" s="608"/>
      <c r="AE26" s="608"/>
      <c r="AF26" s="608"/>
      <c r="AG26" s="609"/>
      <c r="AH26" s="482">
        <v>1</v>
      </c>
      <c r="AI26" s="483"/>
      <c r="AJ26" s="483"/>
      <c r="AK26" s="483"/>
      <c r="AL26" s="525"/>
      <c r="AM26" s="482" t="s">
        <v>177</v>
      </c>
      <c r="AN26" s="483"/>
      <c r="AO26" s="483"/>
      <c r="AP26" s="483"/>
      <c r="AQ26" s="483"/>
      <c r="AR26" s="525"/>
      <c r="AS26" s="482" t="s">
        <v>177</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3040</v>
      </c>
      <c r="R27" s="483"/>
      <c r="S27" s="483"/>
      <c r="T27" s="483"/>
      <c r="U27" s="483"/>
      <c r="V27" s="525"/>
      <c r="W27" s="584"/>
      <c r="X27" s="572"/>
      <c r="Y27" s="573"/>
      <c r="Z27" s="481" t="s">
        <v>180</v>
      </c>
      <c r="AA27" s="461"/>
      <c r="AB27" s="461"/>
      <c r="AC27" s="461"/>
      <c r="AD27" s="461"/>
      <c r="AE27" s="461"/>
      <c r="AF27" s="461"/>
      <c r="AG27" s="462"/>
      <c r="AH27" s="482">
        <v>1</v>
      </c>
      <c r="AI27" s="483"/>
      <c r="AJ27" s="483"/>
      <c r="AK27" s="483"/>
      <c r="AL27" s="525"/>
      <c r="AM27" s="482" t="s">
        <v>177</v>
      </c>
      <c r="AN27" s="483"/>
      <c r="AO27" s="483"/>
      <c r="AP27" s="483"/>
      <c r="AQ27" s="483"/>
      <c r="AR27" s="525"/>
      <c r="AS27" s="482" t="s">
        <v>177</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5">
        <v>153879</v>
      </c>
      <c r="BO27" s="606"/>
      <c r="BP27" s="606"/>
      <c r="BQ27" s="606"/>
      <c r="BR27" s="606"/>
      <c r="BS27" s="606"/>
      <c r="BT27" s="606"/>
      <c r="BU27" s="607"/>
      <c r="BV27" s="605">
        <v>148285</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2510</v>
      </c>
      <c r="R28" s="483"/>
      <c r="S28" s="483"/>
      <c r="T28" s="483"/>
      <c r="U28" s="483"/>
      <c r="V28" s="525"/>
      <c r="W28" s="584"/>
      <c r="X28" s="572"/>
      <c r="Y28" s="573"/>
      <c r="Z28" s="481" t="s">
        <v>183</v>
      </c>
      <c r="AA28" s="461"/>
      <c r="AB28" s="461"/>
      <c r="AC28" s="461"/>
      <c r="AD28" s="461"/>
      <c r="AE28" s="461"/>
      <c r="AF28" s="461"/>
      <c r="AG28" s="462"/>
      <c r="AH28" s="482" t="s">
        <v>139</v>
      </c>
      <c r="AI28" s="483"/>
      <c r="AJ28" s="483"/>
      <c r="AK28" s="483"/>
      <c r="AL28" s="525"/>
      <c r="AM28" s="482" t="s">
        <v>139</v>
      </c>
      <c r="AN28" s="483"/>
      <c r="AO28" s="483"/>
      <c r="AP28" s="483"/>
      <c r="AQ28" s="483"/>
      <c r="AR28" s="525"/>
      <c r="AS28" s="482" t="s">
        <v>139</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882507</v>
      </c>
      <c r="BO28" s="395"/>
      <c r="BP28" s="395"/>
      <c r="BQ28" s="395"/>
      <c r="BR28" s="395"/>
      <c r="BS28" s="395"/>
      <c r="BT28" s="395"/>
      <c r="BU28" s="396"/>
      <c r="BV28" s="394">
        <v>913283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8</v>
      </c>
      <c r="M29" s="483"/>
      <c r="N29" s="483"/>
      <c r="O29" s="483"/>
      <c r="P29" s="525"/>
      <c r="Q29" s="482">
        <v>2280</v>
      </c>
      <c r="R29" s="483"/>
      <c r="S29" s="483"/>
      <c r="T29" s="483"/>
      <c r="U29" s="483"/>
      <c r="V29" s="525"/>
      <c r="W29" s="585"/>
      <c r="X29" s="586"/>
      <c r="Y29" s="587"/>
      <c r="Z29" s="481" t="s">
        <v>186</v>
      </c>
      <c r="AA29" s="461"/>
      <c r="AB29" s="461"/>
      <c r="AC29" s="461"/>
      <c r="AD29" s="461"/>
      <c r="AE29" s="461"/>
      <c r="AF29" s="461"/>
      <c r="AG29" s="462"/>
      <c r="AH29" s="482">
        <v>95</v>
      </c>
      <c r="AI29" s="483"/>
      <c r="AJ29" s="483"/>
      <c r="AK29" s="483"/>
      <c r="AL29" s="525"/>
      <c r="AM29" s="482">
        <v>310227</v>
      </c>
      <c r="AN29" s="483"/>
      <c r="AO29" s="483"/>
      <c r="AP29" s="483"/>
      <c r="AQ29" s="483"/>
      <c r="AR29" s="525"/>
      <c r="AS29" s="482">
        <v>3266</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424090</v>
      </c>
      <c r="BO29" s="432"/>
      <c r="BP29" s="432"/>
      <c r="BQ29" s="432"/>
      <c r="BR29" s="432"/>
      <c r="BS29" s="432"/>
      <c r="BT29" s="432"/>
      <c r="BU29" s="433"/>
      <c r="BV29" s="431">
        <v>424001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98</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49</v>
      </c>
      <c r="BD30" s="603"/>
      <c r="BE30" s="603"/>
      <c r="BF30" s="603"/>
      <c r="BG30" s="603"/>
      <c r="BH30" s="603"/>
      <c r="BI30" s="603"/>
      <c r="BJ30" s="603"/>
      <c r="BK30" s="603"/>
      <c r="BL30" s="603"/>
      <c r="BM30" s="604"/>
      <c r="BN30" s="605">
        <v>753808</v>
      </c>
      <c r="BO30" s="606"/>
      <c r="BP30" s="606"/>
      <c r="BQ30" s="606"/>
      <c r="BR30" s="606"/>
      <c r="BS30" s="606"/>
      <c r="BT30" s="606"/>
      <c r="BU30" s="607"/>
      <c r="BV30" s="605">
        <v>709128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197</v>
      </c>
      <c r="AN33" s="455"/>
      <c r="AO33" s="420" t="s">
        <v>196</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195</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国民健康保険事業勘定特別会計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南種子町水道事業会計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鹿児島県市町村総合事務組合</v>
      </c>
      <c r="BZ34" s="621"/>
      <c r="CA34" s="621"/>
      <c r="CB34" s="621"/>
      <c r="CC34" s="621"/>
      <c r="CD34" s="621"/>
      <c r="CE34" s="621"/>
      <c r="CF34" s="621"/>
      <c r="CG34" s="621"/>
      <c r="CH34" s="621"/>
      <c r="CI34" s="621"/>
      <c r="CJ34" s="621"/>
      <c r="CK34" s="621"/>
      <c r="CL34" s="621"/>
      <c r="CM34" s="621"/>
      <c r="CN34" s="214"/>
      <c r="CO34" s="620">
        <f>IF(CQ34="","",MAX(C34:D43,U34:V43,AM34:AN43,BE34:BF43,BW34:BX43)+1)</f>
        <v>13</v>
      </c>
      <c r="CP34" s="620"/>
      <c r="CQ34" s="621" t="str">
        <f>IF('各会計、関係団体の財政状況及び健全化判断比率'!BS7="","",'各会計、関係団体の財政状況及び健全化判断比率'!BS7)</f>
        <v>種子島農業公社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中南衛生管理組合</v>
      </c>
      <c r="BZ35" s="621"/>
      <c r="CA35" s="621"/>
      <c r="CB35" s="621"/>
      <c r="CC35" s="621"/>
      <c r="CD35" s="621"/>
      <c r="CE35" s="621"/>
      <c r="CF35" s="621"/>
      <c r="CG35" s="621"/>
      <c r="CH35" s="621"/>
      <c r="CI35" s="621"/>
      <c r="CJ35" s="621"/>
      <c r="CK35" s="621"/>
      <c r="CL35" s="621"/>
      <c r="CM35" s="621"/>
      <c r="CN35" s="214"/>
      <c r="CO35" s="620">
        <f t="shared" ref="CO35:CO43" si="3">IF(CQ35="","",CO34+1)</f>
        <v>14</v>
      </c>
      <c r="CP35" s="620"/>
      <c r="CQ35" s="621" t="str">
        <f>IF('各会計、関係団体の財政状況及び健全化判断比率'!BS8="","",'各会計、関係団体の財政状況及び健全化判断比率'!BS8)</f>
        <v>種子島空港ターミナルビル</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熊毛地区消防組合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鹿児島県後期高齢者医療広域連合（一般会計）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鹿児島県後期高齢者医療広域連合（特別会計）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11</v>
      </c>
      <c r="BX39" s="620"/>
      <c r="BY39" s="621" t="str">
        <f>IF('各会計、関係団体の財政状況及び健全化判断比率'!B73="","",'各会計、関係団体の財政状況及び健全化判断比率'!B73)</f>
        <v>公立種子島病院組合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12</v>
      </c>
      <c r="BX40" s="620"/>
      <c r="BY40" s="621" t="str">
        <f>IF('各会計、関係団体の財政状況及び健全化判断比率'!B74="","",'各会計、関係団体の財政状況及び健全化判断比率'!B74)</f>
        <v>種子島産産婦人科医院組合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q1B9jw5pYnQjgoHB6k0II2s7qvPZfi4IyvcXnU8ZV0Q938q7kuehBX158h6Q4JO7mjJOoTwN4nYJKRyGkyacUg==" saltValue="IIT91M5v6beAJ7bgH/tX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59055118110236227" right="0" top="0.59055118110236227" bottom="0.39370078740157483" header="0.19685039370078741" footer="0.19685039370078741"/>
  <pageSetup paperSize="8" scale="81"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560</v>
      </c>
      <c r="D34" s="1212"/>
      <c r="E34" s="1213"/>
      <c r="F34" s="32">
        <v>2.0499999999999998</v>
      </c>
      <c r="G34" s="33">
        <v>1.4</v>
      </c>
      <c r="H34" s="33">
        <v>0.77</v>
      </c>
      <c r="I34" s="33">
        <v>1.36</v>
      </c>
      <c r="J34" s="34">
        <v>0.87</v>
      </c>
      <c r="K34" s="22"/>
      <c r="L34" s="22"/>
      <c r="M34" s="22"/>
      <c r="N34" s="22"/>
      <c r="O34" s="22"/>
      <c r="P34" s="22"/>
    </row>
    <row r="35" spans="1:16" ht="39" customHeight="1" x14ac:dyDescent="0.15">
      <c r="A35" s="22"/>
      <c r="B35" s="35"/>
      <c r="C35" s="1206" t="s">
        <v>561</v>
      </c>
      <c r="D35" s="1207"/>
      <c r="E35" s="1208"/>
      <c r="F35" s="36" t="s">
        <v>512</v>
      </c>
      <c r="G35" s="37" t="s">
        <v>512</v>
      </c>
      <c r="H35" s="37" t="s">
        <v>512</v>
      </c>
      <c r="I35" s="37">
        <v>0.76</v>
      </c>
      <c r="J35" s="38">
        <v>0.34</v>
      </c>
      <c r="K35" s="22"/>
      <c r="L35" s="22"/>
      <c r="M35" s="22"/>
      <c r="N35" s="22"/>
      <c r="O35" s="22"/>
      <c r="P35" s="22"/>
    </row>
    <row r="36" spans="1:16" ht="39" customHeight="1" x14ac:dyDescent="0.15">
      <c r="A36" s="22"/>
      <c r="B36" s="35"/>
      <c r="C36" s="1206" t="s">
        <v>562</v>
      </c>
      <c r="D36" s="1207"/>
      <c r="E36" s="1208"/>
      <c r="F36" s="36">
        <v>0.78</v>
      </c>
      <c r="G36" s="37">
        <v>0.15</v>
      </c>
      <c r="H36" s="37">
        <v>0.22</v>
      </c>
      <c r="I36" s="37">
        <v>0.21</v>
      </c>
      <c r="J36" s="38">
        <v>0.16</v>
      </c>
      <c r="K36" s="22"/>
      <c r="L36" s="22"/>
      <c r="M36" s="22"/>
      <c r="N36" s="22"/>
      <c r="O36" s="22"/>
      <c r="P36" s="22"/>
    </row>
    <row r="37" spans="1:16" ht="39" customHeight="1" x14ac:dyDescent="0.15">
      <c r="A37" s="22"/>
      <c r="B37" s="35"/>
      <c r="C37" s="1206" t="s">
        <v>563</v>
      </c>
      <c r="D37" s="1207"/>
      <c r="E37" s="1208"/>
      <c r="F37" s="36">
        <v>0.06</v>
      </c>
      <c r="G37" s="37">
        <v>0.06</v>
      </c>
      <c r="H37" s="37">
        <v>0.06</v>
      </c>
      <c r="I37" s="37">
        <v>0.05</v>
      </c>
      <c r="J37" s="38">
        <v>0.02</v>
      </c>
      <c r="K37" s="22"/>
      <c r="L37" s="22"/>
      <c r="M37" s="22"/>
      <c r="N37" s="22"/>
      <c r="O37" s="22"/>
      <c r="P37" s="22"/>
    </row>
    <row r="38" spans="1:16" ht="39" customHeight="1" x14ac:dyDescent="0.15">
      <c r="A38" s="22"/>
      <c r="B38" s="35"/>
      <c r="C38" s="1206" t="s">
        <v>564</v>
      </c>
      <c r="D38" s="1207"/>
      <c r="E38" s="1208"/>
      <c r="F38" s="36">
        <v>0.02</v>
      </c>
      <c r="G38" s="37">
        <v>0.02</v>
      </c>
      <c r="H38" s="37">
        <v>0.02</v>
      </c>
      <c r="I38" s="37">
        <v>0.01</v>
      </c>
      <c r="J38" s="38">
        <v>0.01</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565</v>
      </c>
      <c r="D42" s="1207"/>
      <c r="E42" s="1208"/>
      <c r="F42" s="36" t="s">
        <v>512</v>
      </c>
      <c r="G42" s="37" t="s">
        <v>512</v>
      </c>
      <c r="H42" s="37" t="s">
        <v>512</v>
      </c>
      <c r="I42" s="37" t="s">
        <v>512</v>
      </c>
      <c r="J42" s="38" t="s">
        <v>512</v>
      </c>
      <c r="K42" s="22"/>
      <c r="L42" s="22"/>
      <c r="M42" s="22"/>
      <c r="N42" s="22"/>
      <c r="O42" s="22"/>
      <c r="P42" s="22"/>
    </row>
    <row r="43" spans="1:16" ht="39" customHeight="1" thickBot="1" x14ac:dyDescent="0.2">
      <c r="A43" s="22"/>
      <c r="B43" s="40"/>
      <c r="C43" s="1209" t="s">
        <v>566</v>
      </c>
      <c r="D43" s="1210"/>
      <c r="E43" s="1211"/>
      <c r="F43" s="41">
        <v>0.06</v>
      </c>
      <c r="G43" s="42">
        <v>0.09</v>
      </c>
      <c r="H43" s="42">
        <v>0.09</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Hz/aIjgqiBWMVUbgC2lNU1N3WO3Dz9WOb0qIvutxfwVv+a+WM0+KNoYWZVpei2XT3n8Aen+qllT20q5bzRm8w==" saltValue="VnObkazeTFYT1T9N53Ki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59055118110236227"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720</v>
      </c>
      <c r="L45" s="60">
        <v>740</v>
      </c>
      <c r="M45" s="60">
        <v>723</v>
      </c>
      <c r="N45" s="60">
        <v>703</v>
      </c>
      <c r="O45" s="61">
        <v>750</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512</v>
      </c>
      <c r="L46" s="64" t="s">
        <v>512</v>
      </c>
      <c r="M46" s="64" t="s">
        <v>512</v>
      </c>
      <c r="N46" s="64" t="s">
        <v>512</v>
      </c>
      <c r="O46" s="65" t="s">
        <v>512</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512</v>
      </c>
      <c r="L47" s="64" t="s">
        <v>512</v>
      </c>
      <c r="M47" s="64" t="s">
        <v>512</v>
      </c>
      <c r="N47" s="64" t="s">
        <v>512</v>
      </c>
      <c r="O47" s="65" t="s">
        <v>512</v>
      </c>
      <c r="P47" s="48"/>
      <c r="Q47" s="48"/>
      <c r="R47" s="48"/>
      <c r="S47" s="48"/>
      <c r="T47" s="48"/>
      <c r="U47" s="48"/>
    </row>
    <row r="48" spans="1:21" ht="30.75" customHeight="1" x14ac:dyDescent="0.15">
      <c r="A48" s="48"/>
      <c r="B48" s="1216"/>
      <c r="C48" s="1217"/>
      <c r="D48" s="62"/>
      <c r="E48" s="1222" t="s">
        <v>14</v>
      </c>
      <c r="F48" s="1222"/>
      <c r="G48" s="1222"/>
      <c r="H48" s="1222"/>
      <c r="I48" s="1222"/>
      <c r="J48" s="1223"/>
      <c r="K48" s="63">
        <v>44</v>
      </c>
      <c r="L48" s="64">
        <v>43</v>
      </c>
      <c r="M48" s="64">
        <v>46</v>
      </c>
      <c r="N48" s="64">
        <v>49</v>
      </c>
      <c r="O48" s="65">
        <v>46</v>
      </c>
      <c r="P48" s="48"/>
      <c r="Q48" s="48"/>
      <c r="R48" s="48"/>
      <c r="S48" s="48"/>
      <c r="T48" s="48"/>
      <c r="U48" s="48"/>
    </row>
    <row r="49" spans="1:21" ht="30.75" customHeight="1" x14ac:dyDescent="0.15">
      <c r="A49" s="48"/>
      <c r="B49" s="1216"/>
      <c r="C49" s="1217"/>
      <c r="D49" s="62"/>
      <c r="E49" s="1222" t="s">
        <v>15</v>
      </c>
      <c r="F49" s="1222"/>
      <c r="G49" s="1222"/>
      <c r="H49" s="1222"/>
      <c r="I49" s="1222"/>
      <c r="J49" s="1223"/>
      <c r="K49" s="63">
        <v>98</v>
      </c>
      <c r="L49" s="64">
        <v>93</v>
      </c>
      <c r="M49" s="64">
        <v>71</v>
      </c>
      <c r="N49" s="64">
        <v>73</v>
      </c>
      <c r="O49" s="65">
        <v>75</v>
      </c>
      <c r="P49" s="48"/>
      <c r="Q49" s="48"/>
      <c r="R49" s="48"/>
      <c r="S49" s="48"/>
      <c r="T49" s="48"/>
      <c r="U49" s="48"/>
    </row>
    <row r="50" spans="1:21" ht="30.75" customHeight="1" x14ac:dyDescent="0.15">
      <c r="A50" s="48"/>
      <c r="B50" s="1216"/>
      <c r="C50" s="1217"/>
      <c r="D50" s="62"/>
      <c r="E50" s="1222" t="s">
        <v>16</v>
      </c>
      <c r="F50" s="1222"/>
      <c r="G50" s="1222"/>
      <c r="H50" s="1222"/>
      <c r="I50" s="1222"/>
      <c r="J50" s="1223"/>
      <c r="K50" s="63" t="s">
        <v>512</v>
      </c>
      <c r="L50" s="64" t="s">
        <v>512</v>
      </c>
      <c r="M50" s="64" t="s">
        <v>512</v>
      </c>
      <c r="N50" s="64" t="s">
        <v>512</v>
      </c>
      <c r="O50" s="65" t="s">
        <v>512</v>
      </c>
      <c r="P50" s="48"/>
      <c r="Q50" s="48"/>
      <c r="R50" s="48"/>
      <c r="S50" s="48"/>
      <c r="T50" s="48"/>
      <c r="U50" s="48"/>
    </row>
    <row r="51" spans="1:21" ht="30.75" customHeight="1" x14ac:dyDescent="0.15">
      <c r="A51" s="48"/>
      <c r="B51" s="1218"/>
      <c r="C51" s="1219"/>
      <c r="D51" s="66"/>
      <c r="E51" s="1222" t="s">
        <v>17</v>
      </c>
      <c r="F51" s="1222"/>
      <c r="G51" s="1222"/>
      <c r="H51" s="1222"/>
      <c r="I51" s="1222"/>
      <c r="J51" s="1223"/>
      <c r="K51" s="63">
        <v>0</v>
      </c>
      <c r="L51" s="64">
        <v>0</v>
      </c>
      <c r="M51" s="64">
        <v>0</v>
      </c>
      <c r="N51" s="64">
        <v>1</v>
      </c>
      <c r="O51" s="65">
        <v>0</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514</v>
      </c>
      <c r="L52" s="64">
        <v>513</v>
      </c>
      <c r="M52" s="64">
        <v>516</v>
      </c>
      <c r="N52" s="64">
        <v>490</v>
      </c>
      <c r="O52" s="65">
        <v>535</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348</v>
      </c>
      <c r="L53" s="69">
        <v>363</v>
      </c>
      <c r="M53" s="69">
        <v>324</v>
      </c>
      <c r="N53" s="69">
        <v>336</v>
      </c>
      <c r="O53" s="70">
        <v>336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30" t="s">
        <v>24</v>
      </c>
      <c r="C57" s="1231"/>
      <c r="D57" s="1234" t="s">
        <v>25</v>
      </c>
      <c r="E57" s="1235"/>
      <c r="F57" s="1235"/>
      <c r="G57" s="1235"/>
      <c r="H57" s="1235"/>
      <c r="I57" s="1235"/>
      <c r="J57" s="1236"/>
      <c r="K57" s="83" t="s">
        <v>585</v>
      </c>
      <c r="L57" s="84" t="s">
        <v>586</v>
      </c>
      <c r="M57" s="84" t="s">
        <v>587</v>
      </c>
      <c r="N57" s="84" t="s">
        <v>587</v>
      </c>
      <c r="O57" s="85" t="s">
        <v>587</v>
      </c>
    </row>
    <row r="58" spans="1:21" ht="31.5" customHeight="1" thickBot="1" x14ac:dyDescent="0.2">
      <c r="B58" s="1232"/>
      <c r="C58" s="1233"/>
      <c r="D58" s="1237" t="s">
        <v>26</v>
      </c>
      <c r="E58" s="1238"/>
      <c r="F58" s="1238"/>
      <c r="G58" s="1238"/>
      <c r="H58" s="1238"/>
      <c r="I58" s="1238"/>
      <c r="J58" s="1239"/>
      <c r="K58" s="86" t="s">
        <v>588</v>
      </c>
      <c r="L58" s="87" t="s">
        <v>587</v>
      </c>
      <c r="M58" s="87" t="s">
        <v>587</v>
      </c>
      <c r="N58" s="87" t="s">
        <v>587</v>
      </c>
      <c r="O58" s="88" t="s">
        <v>587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PPR/9A5hzyJ7zNtVmhE7qcFT4uEgThitHOxu5qKVA9GrhLYhSs9bl28iXa5HK4pJVu1mfQ5zEb+iD3brHu6OA==" saltValue="auByuKn+Ut0o1elapdq8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59055118110236227" bottom="0" header="0" footer="0"/>
  <pageSetup paperSize="9" scale="54"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40" t="s">
        <v>29</v>
      </c>
      <c r="C41" s="1241"/>
      <c r="D41" s="102"/>
      <c r="E41" s="1246" t="s">
        <v>30</v>
      </c>
      <c r="F41" s="1246"/>
      <c r="G41" s="1246"/>
      <c r="H41" s="1247"/>
      <c r="I41" s="103">
        <v>6498</v>
      </c>
      <c r="J41" s="104">
        <v>6489</v>
      </c>
      <c r="K41" s="104">
        <v>6315</v>
      </c>
      <c r="L41" s="104">
        <v>6319</v>
      </c>
      <c r="M41" s="105">
        <v>6207</v>
      </c>
    </row>
    <row r="42" spans="2:13" ht="27.75" customHeight="1" x14ac:dyDescent="0.15">
      <c r="B42" s="1242"/>
      <c r="C42" s="1243"/>
      <c r="D42" s="106"/>
      <c r="E42" s="1248" t="s">
        <v>31</v>
      </c>
      <c r="F42" s="1248"/>
      <c r="G42" s="1248"/>
      <c r="H42" s="1249"/>
      <c r="I42" s="107" t="s">
        <v>512</v>
      </c>
      <c r="J42" s="108" t="s">
        <v>512</v>
      </c>
      <c r="K42" s="108" t="s">
        <v>512</v>
      </c>
      <c r="L42" s="108" t="s">
        <v>512</v>
      </c>
      <c r="M42" s="109" t="s">
        <v>512</v>
      </c>
    </row>
    <row r="43" spans="2:13" ht="27.75" customHeight="1" x14ac:dyDescent="0.15">
      <c r="B43" s="1242"/>
      <c r="C43" s="1243"/>
      <c r="D43" s="106"/>
      <c r="E43" s="1248" t="s">
        <v>32</v>
      </c>
      <c r="F43" s="1248"/>
      <c r="G43" s="1248"/>
      <c r="H43" s="1249"/>
      <c r="I43" s="107">
        <v>644</v>
      </c>
      <c r="J43" s="108">
        <v>637</v>
      </c>
      <c r="K43" s="108">
        <v>664</v>
      </c>
      <c r="L43" s="108">
        <v>642</v>
      </c>
      <c r="M43" s="109">
        <v>653</v>
      </c>
    </row>
    <row r="44" spans="2:13" ht="27.75" customHeight="1" x14ac:dyDescent="0.15">
      <c r="B44" s="1242"/>
      <c r="C44" s="1243"/>
      <c r="D44" s="106"/>
      <c r="E44" s="1248" t="s">
        <v>33</v>
      </c>
      <c r="F44" s="1248"/>
      <c r="G44" s="1248"/>
      <c r="H44" s="1249"/>
      <c r="I44" s="107">
        <v>1263</v>
      </c>
      <c r="J44" s="108">
        <v>1178</v>
      </c>
      <c r="K44" s="108">
        <v>1109</v>
      </c>
      <c r="L44" s="108">
        <v>1041</v>
      </c>
      <c r="M44" s="109">
        <v>967</v>
      </c>
    </row>
    <row r="45" spans="2:13" ht="27.75" customHeight="1" x14ac:dyDescent="0.15">
      <c r="B45" s="1242"/>
      <c r="C45" s="1243"/>
      <c r="D45" s="106"/>
      <c r="E45" s="1248" t="s">
        <v>34</v>
      </c>
      <c r="F45" s="1248"/>
      <c r="G45" s="1248"/>
      <c r="H45" s="1249"/>
      <c r="I45" s="107">
        <v>1123</v>
      </c>
      <c r="J45" s="108">
        <v>1077</v>
      </c>
      <c r="K45" s="108">
        <v>941</v>
      </c>
      <c r="L45" s="108">
        <v>944</v>
      </c>
      <c r="M45" s="109">
        <v>904</v>
      </c>
    </row>
    <row r="46" spans="2:13" ht="27.75" customHeight="1" x14ac:dyDescent="0.15">
      <c r="B46" s="1242"/>
      <c r="C46" s="1243"/>
      <c r="D46" s="110"/>
      <c r="E46" s="1248" t="s">
        <v>35</v>
      </c>
      <c r="F46" s="1248"/>
      <c r="G46" s="1248"/>
      <c r="H46" s="1249"/>
      <c r="I46" s="107">
        <v>17</v>
      </c>
      <c r="J46" s="108">
        <v>14</v>
      </c>
      <c r="K46" s="108">
        <v>12</v>
      </c>
      <c r="L46" s="108">
        <v>10</v>
      </c>
      <c r="M46" s="109">
        <v>8</v>
      </c>
    </row>
    <row r="47" spans="2:13" ht="27.75" customHeight="1" x14ac:dyDescent="0.15">
      <c r="B47" s="1242"/>
      <c r="C47" s="1243"/>
      <c r="D47" s="111"/>
      <c r="E47" s="1250" t="s">
        <v>36</v>
      </c>
      <c r="F47" s="1251"/>
      <c r="G47" s="1251"/>
      <c r="H47" s="1252"/>
      <c r="I47" s="107" t="s">
        <v>512</v>
      </c>
      <c r="J47" s="108" t="s">
        <v>512</v>
      </c>
      <c r="K47" s="108" t="s">
        <v>512</v>
      </c>
      <c r="L47" s="108" t="s">
        <v>512</v>
      </c>
      <c r="M47" s="109" t="s">
        <v>512</v>
      </c>
    </row>
    <row r="48" spans="2:13" ht="27.75" customHeight="1" x14ac:dyDescent="0.15">
      <c r="B48" s="1242"/>
      <c r="C48" s="1243"/>
      <c r="D48" s="106"/>
      <c r="E48" s="1248" t="s">
        <v>37</v>
      </c>
      <c r="F48" s="1248"/>
      <c r="G48" s="1248"/>
      <c r="H48" s="1249"/>
      <c r="I48" s="107" t="s">
        <v>512</v>
      </c>
      <c r="J48" s="108" t="s">
        <v>512</v>
      </c>
      <c r="K48" s="108" t="s">
        <v>512</v>
      </c>
      <c r="L48" s="108" t="s">
        <v>512</v>
      </c>
      <c r="M48" s="109" t="s">
        <v>512</v>
      </c>
    </row>
    <row r="49" spans="2:13" ht="27.75" customHeight="1" x14ac:dyDescent="0.15">
      <c r="B49" s="1244"/>
      <c r="C49" s="1245"/>
      <c r="D49" s="106"/>
      <c r="E49" s="1248" t="s">
        <v>38</v>
      </c>
      <c r="F49" s="1248"/>
      <c r="G49" s="1248"/>
      <c r="H49" s="1249"/>
      <c r="I49" s="107" t="s">
        <v>512</v>
      </c>
      <c r="J49" s="108" t="s">
        <v>512</v>
      </c>
      <c r="K49" s="108" t="s">
        <v>512</v>
      </c>
      <c r="L49" s="108">
        <v>3</v>
      </c>
      <c r="M49" s="109" t="s">
        <v>512</v>
      </c>
    </row>
    <row r="50" spans="2:13" ht="27.75" customHeight="1" x14ac:dyDescent="0.15">
      <c r="B50" s="1253" t="s">
        <v>39</v>
      </c>
      <c r="C50" s="1254"/>
      <c r="D50" s="112"/>
      <c r="E50" s="1248" t="s">
        <v>40</v>
      </c>
      <c r="F50" s="1248"/>
      <c r="G50" s="1248"/>
      <c r="H50" s="1249"/>
      <c r="I50" s="107">
        <v>2182</v>
      </c>
      <c r="J50" s="108">
        <v>2312</v>
      </c>
      <c r="K50" s="108">
        <v>2448</v>
      </c>
      <c r="L50" s="108">
        <v>2229</v>
      </c>
      <c r="M50" s="109">
        <v>2233</v>
      </c>
    </row>
    <row r="51" spans="2:13" ht="27.75" customHeight="1" x14ac:dyDescent="0.15">
      <c r="B51" s="1242"/>
      <c r="C51" s="1243"/>
      <c r="D51" s="106"/>
      <c r="E51" s="1248" t="s">
        <v>41</v>
      </c>
      <c r="F51" s="1248"/>
      <c r="G51" s="1248"/>
      <c r="H51" s="1249"/>
      <c r="I51" s="107" t="s">
        <v>512</v>
      </c>
      <c r="J51" s="108" t="s">
        <v>512</v>
      </c>
      <c r="K51" s="108" t="s">
        <v>512</v>
      </c>
      <c r="L51" s="108" t="s">
        <v>512</v>
      </c>
      <c r="M51" s="109" t="s">
        <v>512</v>
      </c>
    </row>
    <row r="52" spans="2:13" ht="27.75" customHeight="1" x14ac:dyDescent="0.15">
      <c r="B52" s="1244"/>
      <c r="C52" s="1245"/>
      <c r="D52" s="106"/>
      <c r="E52" s="1248" t="s">
        <v>42</v>
      </c>
      <c r="F52" s="1248"/>
      <c r="G52" s="1248"/>
      <c r="H52" s="1249"/>
      <c r="I52" s="107">
        <v>5768</v>
      </c>
      <c r="J52" s="108">
        <v>5851</v>
      </c>
      <c r="K52" s="108">
        <v>5710</v>
      </c>
      <c r="L52" s="108">
        <v>5683</v>
      </c>
      <c r="M52" s="109">
        <v>5590</v>
      </c>
    </row>
    <row r="53" spans="2:13" ht="27.75" customHeight="1" thickBot="1" x14ac:dyDescent="0.2">
      <c r="B53" s="1255" t="s">
        <v>43</v>
      </c>
      <c r="C53" s="1256"/>
      <c r="D53" s="113"/>
      <c r="E53" s="1257" t="s">
        <v>44</v>
      </c>
      <c r="F53" s="1257"/>
      <c r="G53" s="1257"/>
      <c r="H53" s="1258"/>
      <c r="I53" s="114">
        <v>1594</v>
      </c>
      <c r="J53" s="115">
        <v>1231</v>
      </c>
      <c r="K53" s="115">
        <v>883</v>
      </c>
      <c r="L53" s="115">
        <v>1047</v>
      </c>
      <c r="M53" s="116">
        <v>914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OA7byXghewdDZV0XZKfWMHxtLnpE5Dk6aTQDGjJgBu8YAuixdOQOUpzipVlQhKImIJNvXCaicaaaL6KhM2SxQ==" saltValue="iwI2KWwAYdsVeGBPOva0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59055118110236227" bottom="0" header="0" footer="0"/>
  <pageSetup paperSize="9" scale="58"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7" t="s">
        <v>47</v>
      </c>
      <c r="D55" s="1267"/>
      <c r="E55" s="1268"/>
      <c r="F55" s="128">
        <v>1143</v>
      </c>
      <c r="G55" s="128">
        <v>913</v>
      </c>
      <c r="H55" s="129">
        <v>883</v>
      </c>
    </row>
    <row r="56" spans="2:8" ht="52.5" customHeight="1" x14ac:dyDescent="0.15">
      <c r="B56" s="130"/>
      <c r="C56" s="1269" t="s">
        <v>48</v>
      </c>
      <c r="D56" s="1269"/>
      <c r="E56" s="1270"/>
      <c r="F56" s="131">
        <v>424</v>
      </c>
      <c r="G56" s="131">
        <v>424</v>
      </c>
      <c r="H56" s="132">
        <v>424</v>
      </c>
    </row>
    <row r="57" spans="2:8" ht="53.25" customHeight="1" x14ac:dyDescent="0.15">
      <c r="B57" s="130"/>
      <c r="C57" s="1271" t="s">
        <v>49</v>
      </c>
      <c r="D57" s="1271"/>
      <c r="E57" s="1272"/>
      <c r="F57" s="133">
        <v>706</v>
      </c>
      <c r="G57" s="133">
        <v>709</v>
      </c>
      <c r="H57" s="134">
        <v>754</v>
      </c>
    </row>
    <row r="58" spans="2:8" ht="45.75" customHeight="1" x14ac:dyDescent="0.15">
      <c r="B58" s="135"/>
      <c r="C58" s="1259" t="s">
        <v>589</v>
      </c>
      <c r="D58" s="1260"/>
      <c r="E58" s="1261"/>
      <c r="F58" s="136">
        <v>254</v>
      </c>
      <c r="G58" s="136">
        <v>254</v>
      </c>
      <c r="H58" s="137">
        <v>254</v>
      </c>
    </row>
    <row r="59" spans="2:8" ht="45.75" customHeight="1" x14ac:dyDescent="0.15">
      <c r="B59" s="135"/>
      <c r="C59" s="1259" t="s">
        <v>590</v>
      </c>
      <c r="D59" s="1260"/>
      <c r="E59" s="1261"/>
      <c r="F59" s="136">
        <v>158</v>
      </c>
      <c r="G59" s="136">
        <v>158</v>
      </c>
      <c r="H59" s="137">
        <v>158</v>
      </c>
    </row>
    <row r="60" spans="2:8" ht="45.75" customHeight="1" x14ac:dyDescent="0.15">
      <c r="B60" s="135"/>
      <c r="C60" s="1259" t="s">
        <v>591</v>
      </c>
      <c r="D60" s="1260"/>
      <c r="E60" s="1261"/>
      <c r="F60" s="136">
        <v>150</v>
      </c>
      <c r="G60" s="136">
        <v>150</v>
      </c>
      <c r="H60" s="137">
        <v>150</v>
      </c>
    </row>
    <row r="61" spans="2:8" ht="45.75" customHeight="1" x14ac:dyDescent="0.15">
      <c r="B61" s="135"/>
      <c r="C61" s="1259" t="s">
        <v>592</v>
      </c>
      <c r="D61" s="1260"/>
      <c r="E61" s="1261"/>
      <c r="F61" s="136">
        <v>87</v>
      </c>
      <c r="G61" s="136">
        <v>87</v>
      </c>
      <c r="H61" s="137">
        <v>87</v>
      </c>
    </row>
    <row r="62" spans="2:8" ht="45.75" customHeight="1" thickBot="1" x14ac:dyDescent="0.2">
      <c r="B62" s="138"/>
      <c r="C62" s="1262" t="s">
        <v>593</v>
      </c>
      <c r="D62" s="1263"/>
      <c r="E62" s="1264"/>
      <c r="F62" s="139">
        <v>41</v>
      </c>
      <c r="G62" s="139">
        <v>41</v>
      </c>
      <c r="H62" s="140">
        <v>41</v>
      </c>
    </row>
    <row r="63" spans="2:8" ht="52.5" customHeight="1" thickBot="1" x14ac:dyDescent="0.2">
      <c r="B63" s="141"/>
      <c r="C63" s="1265" t="s">
        <v>50</v>
      </c>
      <c r="D63" s="1265"/>
      <c r="E63" s="1266"/>
      <c r="F63" s="142">
        <v>2272</v>
      </c>
      <c r="G63" s="142">
        <v>2046</v>
      </c>
      <c r="H63" s="143">
        <v>2060</v>
      </c>
    </row>
    <row r="64" spans="2:8" ht="15" customHeight="1" x14ac:dyDescent="0.15"/>
  </sheetData>
  <sheetProtection algorithmName="SHA-512" hashValue="coh9S5YYehT3VfH5FkSpz+fxSCeM/UgbcFoxp0wp8zJpnJvTA9moBVzCFoc/aCjCdgag6x30jBwQvWnuuwYufQ==" saltValue="bVhSx5Ci6S909mEkTJpr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59055118110236227"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132719</v>
      </c>
      <c r="E3" s="162"/>
      <c r="F3" s="163">
        <v>168868</v>
      </c>
      <c r="G3" s="164"/>
      <c r="H3" s="165"/>
    </row>
    <row r="4" spans="1:8" x14ac:dyDescent="0.15">
      <c r="A4" s="166"/>
      <c r="B4" s="167"/>
      <c r="C4" s="168"/>
      <c r="D4" s="169">
        <v>56072</v>
      </c>
      <c r="E4" s="170"/>
      <c r="F4" s="171">
        <v>79360</v>
      </c>
      <c r="G4" s="172"/>
      <c r="H4" s="173"/>
    </row>
    <row r="5" spans="1:8" x14ac:dyDescent="0.15">
      <c r="A5" s="154" t="s">
        <v>545</v>
      </c>
      <c r="B5" s="159"/>
      <c r="C5" s="160"/>
      <c r="D5" s="161">
        <v>164801</v>
      </c>
      <c r="E5" s="162"/>
      <c r="F5" s="163">
        <v>202870</v>
      </c>
      <c r="G5" s="164"/>
      <c r="H5" s="165"/>
    </row>
    <row r="6" spans="1:8" x14ac:dyDescent="0.15">
      <c r="A6" s="166"/>
      <c r="B6" s="167"/>
      <c r="C6" s="168"/>
      <c r="D6" s="169">
        <v>73792</v>
      </c>
      <c r="E6" s="170"/>
      <c r="F6" s="171">
        <v>79735</v>
      </c>
      <c r="G6" s="172"/>
      <c r="H6" s="173"/>
    </row>
    <row r="7" spans="1:8" x14ac:dyDescent="0.15">
      <c r="A7" s="154" t="s">
        <v>546</v>
      </c>
      <c r="B7" s="159"/>
      <c r="C7" s="160"/>
      <c r="D7" s="161">
        <v>127054</v>
      </c>
      <c r="E7" s="162"/>
      <c r="F7" s="163">
        <v>167497</v>
      </c>
      <c r="G7" s="164"/>
      <c r="H7" s="165"/>
    </row>
    <row r="8" spans="1:8" x14ac:dyDescent="0.15">
      <c r="A8" s="166"/>
      <c r="B8" s="167"/>
      <c r="C8" s="168"/>
      <c r="D8" s="169">
        <v>35211</v>
      </c>
      <c r="E8" s="170"/>
      <c r="F8" s="171">
        <v>82571</v>
      </c>
      <c r="G8" s="172"/>
      <c r="H8" s="173"/>
    </row>
    <row r="9" spans="1:8" x14ac:dyDescent="0.15">
      <c r="A9" s="154" t="s">
        <v>547</v>
      </c>
      <c r="B9" s="159"/>
      <c r="C9" s="160"/>
      <c r="D9" s="161">
        <v>187630</v>
      </c>
      <c r="E9" s="162"/>
      <c r="F9" s="163">
        <v>190274</v>
      </c>
      <c r="G9" s="164"/>
      <c r="H9" s="165"/>
    </row>
    <row r="10" spans="1:8" x14ac:dyDescent="0.15">
      <c r="A10" s="166"/>
      <c r="B10" s="167"/>
      <c r="C10" s="168"/>
      <c r="D10" s="169">
        <v>18942</v>
      </c>
      <c r="E10" s="170"/>
      <c r="F10" s="171">
        <v>88584</v>
      </c>
      <c r="G10" s="172"/>
      <c r="H10" s="173"/>
    </row>
    <row r="11" spans="1:8" x14ac:dyDescent="0.15">
      <c r="A11" s="154" t="s">
        <v>548</v>
      </c>
      <c r="B11" s="159"/>
      <c r="C11" s="160"/>
      <c r="D11" s="161">
        <v>108339</v>
      </c>
      <c r="E11" s="162"/>
      <c r="F11" s="163">
        <v>200194</v>
      </c>
      <c r="G11" s="164"/>
      <c r="H11" s="165"/>
    </row>
    <row r="12" spans="1:8" x14ac:dyDescent="0.15">
      <c r="A12" s="166"/>
      <c r="B12" s="167"/>
      <c r="C12" s="174"/>
      <c r="D12" s="169">
        <v>59083</v>
      </c>
      <c r="E12" s="170"/>
      <c r="F12" s="171">
        <v>106422</v>
      </c>
      <c r="G12" s="172"/>
      <c r="H12" s="173"/>
    </row>
    <row r="13" spans="1:8" x14ac:dyDescent="0.15">
      <c r="A13" s="154"/>
      <c r="B13" s="159"/>
      <c r="C13" s="175"/>
      <c r="D13" s="176">
        <v>144109</v>
      </c>
      <c r="E13" s="177"/>
      <c r="F13" s="178">
        <v>185941</v>
      </c>
      <c r="G13" s="179"/>
      <c r="H13" s="165"/>
    </row>
    <row r="14" spans="1:8" x14ac:dyDescent="0.15">
      <c r="A14" s="166"/>
      <c r="B14" s="167"/>
      <c r="C14" s="168"/>
      <c r="D14" s="169">
        <v>48620</v>
      </c>
      <c r="E14" s="170"/>
      <c r="F14" s="171">
        <v>87334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2.0499999999999998</v>
      </c>
      <c r="C19" s="180">
        <f>ROUND(VALUE(SUBSTITUTE(実質収支比率等に係る経年分析!G$48,"▲","-")),2)</f>
        <v>1.41</v>
      </c>
      <c r="D19" s="180">
        <f>ROUND(VALUE(SUBSTITUTE(実質収支比率等に係る経年分析!H$48,"▲","-")),2)</f>
        <v>0.78</v>
      </c>
      <c r="E19" s="180">
        <f>ROUND(VALUE(SUBSTITUTE(実質収支比率等に係る経年分析!I$48,"▲","-")),2)</f>
        <v>1.36</v>
      </c>
      <c r="F19" s="180">
        <f>ROUND(VALUE(SUBSTITUTE(実質収支比率等に係る経年分析!J$48,"▲","-")),2)</f>
        <v>0.66</v>
      </c>
    </row>
    <row r="20" spans="1:11" x14ac:dyDescent="0.15">
      <c r="A20" s="180" t="s">
        <v>54</v>
      </c>
      <c r="B20" s="180">
        <f>ROUND(VALUE(SUBSTITUTE(実質収支比率等に係る経年分析!F$47,"▲","-")),2)</f>
        <v>29.18</v>
      </c>
      <c r="C20" s="180">
        <f>ROUND(VALUE(SUBSTITUTE(実質収支比率等に係る経年分析!G$47,"▲","-")),2)</f>
        <v>32.51</v>
      </c>
      <c r="D20" s="180">
        <f>ROUND(VALUE(SUBSTITUTE(実質収支比率等に係る経年分析!H$47,"▲","-")),2)</f>
        <v>34.86</v>
      </c>
      <c r="E20" s="180">
        <f>ROUND(VALUE(SUBSTITUTE(実質収支比率等に係る経年分析!I$47,"▲","-")),2)</f>
        <v>27.12</v>
      </c>
      <c r="F20" s="180">
        <f>ROUND(VALUE(SUBSTITUTE(実質収支比率等に係る経年分析!J$47,"▲","-")),2)</f>
        <v>24.92</v>
      </c>
    </row>
    <row r="21" spans="1:11" x14ac:dyDescent="0.15">
      <c r="A21" s="180" t="s">
        <v>55</v>
      </c>
      <c r="B21" s="180">
        <f>IF(ISNUMBER(VALUE(SUBSTITUTE(実質収支比率等に係る経年分析!F$49,"▲","-"))),ROUND(VALUE(SUBSTITUTE(実質収支比率等に係る経年分析!F$49,"▲","-")),2),NA())</f>
        <v>3.44</v>
      </c>
      <c r="C21" s="180">
        <f>IF(ISNUMBER(VALUE(SUBSTITUTE(実質収支比率等に係る経年分析!G$49,"▲","-"))),ROUND(VALUE(SUBSTITUTE(実質収支比率等に係る経年分析!G$49,"▲","-")),2),NA())</f>
        <v>1.39</v>
      </c>
      <c r="D21" s="180">
        <f>IF(ISNUMBER(VALUE(SUBSTITUTE(実質収支比率等に係る経年分析!H$49,"▲","-"))),ROUND(VALUE(SUBSTITUTE(実質収支比率等に係る経年分析!H$49,"▲","-")),2),NA())</f>
        <v>1.1299999999999999</v>
      </c>
      <c r="E21" s="180">
        <f>IF(ISNUMBER(VALUE(SUBSTITUTE(実質収支比率等に係る経年分析!I$49,"▲","-"))),ROUND(VALUE(SUBSTITUTE(実質収支比率等に係る経年分析!I$49,"▲","-")),2),NA())</f>
        <v>-6.59</v>
      </c>
      <c r="F21" s="180">
        <f>IF(ISNUMBER(VALUE(SUBSTITUTE(実質収支比率等に係る経年分析!J$49,"▲","-"))),ROUND(VALUE(SUBSTITUTE(実質収支比率等に係る経年分析!J$49,"▲","-")),2),NA())</f>
        <v>-2.21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後期高齢者医療保険特別会計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0.16</v>
      </c>
    </row>
    <row r="35" spans="1:16" x14ac:dyDescent="0.15">
      <c r="A35" s="181" t="str">
        <f>IF(連結実質赤字比率に係る赤字・黒字の構成分析!C$35="",NA(),連結実質赤字比率に係る赤字・黒字の構成分析!C$35)</f>
        <v>南種子町水道事業会計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2.0499999999999998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0.87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514</v>
      </c>
      <c r="E42" s="182"/>
      <c r="F42" s="182"/>
      <c r="G42" s="182">
        <f>'実質公債費比率（分子）の構造'!L$52</f>
        <v>513</v>
      </c>
      <c r="H42" s="182"/>
      <c r="I42" s="182"/>
      <c r="J42" s="182">
        <f>'実質公債費比率（分子）の構造'!M$52</f>
        <v>516</v>
      </c>
      <c r="K42" s="182"/>
      <c r="L42" s="182"/>
      <c r="M42" s="182">
        <f>'実質公債費比率（分子）の構造'!N$52</f>
        <v>490</v>
      </c>
      <c r="N42" s="182"/>
      <c r="O42" s="182"/>
      <c r="P42" s="182">
        <f>'実質公債費比率（分子）の構造'!O$52</f>
        <v>535</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98</v>
      </c>
      <c r="C45" s="182"/>
      <c r="D45" s="182"/>
      <c r="E45" s="182">
        <f>'実質公債費比率（分子）の構造'!L$49</f>
        <v>93</v>
      </c>
      <c r="F45" s="182"/>
      <c r="G45" s="182"/>
      <c r="H45" s="182">
        <f>'実質公債費比率（分子）の構造'!M$49</f>
        <v>71</v>
      </c>
      <c r="I45" s="182"/>
      <c r="J45" s="182"/>
      <c r="K45" s="182">
        <f>'実質公債費比率（分子）の構造'!N$49</f>
        <v>73</v>
      </c>
      <c r="L45" s="182"/>
      <c r="M45" s="182"/>
      <c r="N45" s="182">
        <f>'実質公債費比率（分子）の構造'!O$49</f>
        <v>75</v>
      </c>
      <c r="O45" s="182"/>
      <c r="P45" s="182"/>
    </row>
    <row r="46" spans="1:16" x14ac:dyDescent="0.15">
      <c r="A46" s="182" t="s">
        <v>66</v>
      </c>
      <c r="B46" s="182">
        <f>'実質公債費比率（分子）の構造'!K$48</f>
        <v>44</v>
      </c>
      <c r="C46" s="182"/>
      <c r="D46" s="182"/>
      <c r="E46" s="182">
        <f>'実質公債費比率（分子）の構造'!L$48</f>
        <v>43</v>
      </c>
      <c r="F46" s="182"/>
      <c r="G46" s="182"/>
      <c r="H46" s="182">
        <f>'実質公債費比率（分子）の構造'!M$48</f>
        <v>46</v>
      </c>
      <c r="I46" s="182"/>
      <c r="J46" s="182"/>
      <c r="K46" s="182">
        <f>'実質公債費比率（分子）の構造'!N$48</f>
        <v>49</v>
      </c>
      <c r="L46" s="182"/>
      <c r="M46" s="182"/>
      <c r="N46" s="182">
        <f>'実質公債費比率（分子）の構造'!O$48</f>
        <v>46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720</v>
      </c>
      <c r="C49" s="182"/>
      <c r="D49" s="182"/>
      <c r="E49" s="182">
        <f>'実質公債費比率（分子）の構造'!L$45</f>
        <v>740</v>
      </c>
      <c r="F49" s="182"/>
      <c r="G49" s="182"/>
      <c r="H49" s="182">
        <f>'実質公債費比率（分子）の構造'!M$45</f>
        <v>723</v>
      </c>
      <c r="I49" s="182"/>
      <c r="J49" s="182"/>
      <c r="K49" s="182">
        <f>'実質公債費比率（分子）の構造'!N$45</f>
        <v>703</v>
      </c>
      <c r="L49" s="182"/>
      <c r="M49" s="182"/>
      <c r="N49" s="182">
        <f>'実質公債費比率（分子）の構造'!O$45</f>
        <v>750</v>
      </c>
      <c r="O49" s="182"/>
      <c r="P49" s="182"/>
    </row>
    <row r="50" spans="1:16" x14ac:dyDescent="0.15">
      <c r="A50" s="182" t="s">
        <v>70</v>
      </c>
      <c r="B50" s="182" t="e">
        <f>NA()</f>
        <v>#N/A</v>
      </c>
      <c r="C50" s="182">
        <f>IF(ISNUMBER('実質公債費比率（分子）の構造'!K$53),'実質公債費比率（分子）の構造'!K$53,NA())</f>
        <v>348</v>
      </c>
      <c r="D50" s="182" t="e">
        <f>NA()</f>
        <v>#N/A</v>
      </c>
      <c r="E50" s="182" t="e">
        <f>NA()</f>
        <v>#N/A</v>
      </c>
      <c r="F50" s="182">
        <f>IF(ISNUMBER('実質公債費比率（分子）の構造'!L$53),'実質公債費比率（分子）の構造'!L$53,NA())</f>
        <v>363</v>
      </c>
      <c r="G50" s="182" t="e">
        <f>NA()</f>
        <v>#N/A</v>
      </c>
      <c r="H50" s="182" t="e">
        <f>NA()</f>
        <v>#N/A</v>
      </c>
      <c r="I50" s="182">
        <f>IF(ISNUMBER('実質公債費比率（分子）の構造'!M$53),'実質公債費比率（分子）の構造'!M$53,NA())</f>
        <v>324</v>
      </c>
      <c r="J50" s="182" t="e">
        <f>NA()</f>
        <v>#N/A</v>
      </c>
      <c r="K50" s="182" t="e">
        <f>NA()</f>
        <v>#N/A</v>
      </c>
      <c r="L50" s="182">
        <f>IF(ISNUMBER('実質公債費比率（分子）の構造'!N$53),'実質公債費比率（分子）の構造'!N$53,NA())</f>
        <v>336</v>
      </c>
      <c r="M50" s="182" t="e">
        <f>NA()</f>
        <v>#N/A</v>
      </c>
      <c r="N50" s="182" t="e">
        <f>NA()</f>
        <v>#N/A</v>
      </c>
      <c r="O50" s="182">
        <f>IF(ISNUMBER('実質公債費比率（分子）の構造'!O$53),'実質公債費比率（分子）の構造'!O$53,NA())</f>
        <v>336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5768</v>
      </c>
      <c r="E56" s="181"/>
      <c r="F56" s="181"/>
      <c r="G56" s="181">
        <f>'将来負担比率（分子）の構造'!J$52</f>
        <v>5851</v>
      </c>
      <c r="H56" s="181"/>
      <c r="I56" s="181"/>
      <c r="J56" s="181">
        <f>'将来負担比率（分子）の構造'!K$52</f>
        <v>5710</v>
      </c>
      <c r="K56" s="181"/>
      <c r="L56" s="181"/>
      <c r="M56" s="181">
        <f>'将来負担比率（分子）の構造'!L$52</f>
        <v>5683</v>
      </c>
      <c r="N56" s="181"/>
      <c r="O56" s="181"/>
      <c r="P56" s="181">
        <f>'将来負担比率（分子）の構造'!M$52</f>
        <v>5590</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2182</v>
      </c>
      <c r="E58" s="181"/>
      <c r="F58" s="181"/>
      <c r="G58" s="181">
        <f>'将来負担比率（分子）の構造'!J$50</f>
        <v>2312</v>
      </c>
      <c r="H58" s="181"/>
      <c r="I58" s="181"/>
      <c r="J58" s="181">
        <f>'将来負担比率（分子）の構造'!K$50</f>
        <v>2448</v>
      </c>
      <c r="K58" s="181"/>
      <c r="L58" s="181"/>
      <c r="M58" s="181">
        <f>'将来負担比率（分子）の構造'!L$50</f>
        <v>2229</v>
      </c>
      <c r="N58" s="181"/>
      <c r="O58" s="181"/>
      <c r="P58" s="181">
        <f>'将来負担比率（分子）の構造'!M$50</f>
        <v>2233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f>'将来負担比率（分子）の構造'!L$49</f>
        <v>3</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17</v>
      </c>
      <c r="C61" s="181"/>
      <c r="D61" s="181"/>
      <c r="E61" s="181">
        <f>'将来負担比率（分子）の構造'!J$46</f>
        <v>14</v>
      </c>
      <c r="F61" s="181"/>
      <c r="G61" s="181"/>
      <c r="H61" s="181">
        <f>'将来負担比率（分子）の構造'!K$46</f>
        <v>12</v>
      </c>
      <c r="I61" s="181"/>
      <c r="J61" s="181"/>
      <c r="K61" s="181">
        <f>'将来負担比率（分子）の構造'!L$46</f>
        <v>10</v>
      </c>
      <c r="L61" s="181"/>
      <c r="M61" s="181"/>
      <c r="N61" s="181">
        <f>'将来負担比率（分子）の構造'!M$46</f>
        <v>8</v>
      </c>
      <c r="O61" s="181"/>
      <c r="P61" s="181"/>
    </row>
    <row r="62" spans="1:16" x14ac:dyDescent="0.15">
      <c r="A62" s="181" t="s">
        <v>34</v>
      </c>
      <c r="B62" s="181">
        <f>'将来負担比率（分子）の構造'!I$45</f>
        <v>1123</v>
      </c>
      <c r="C62" s="181"/>
      <c r="D62" s="181"/>
      <c r="E62" s="181">
        <f>'将来負担比率（分子）の構造'!J$45</f>
        <v>1077</v>
      </c>
      <c r="F62" s="181"/>
      <c r="G62" s="181"/>
      <c r="H62" s="181">
        <f>'将来負担比率（分子）の構造'!K$45</f>
        <v>941</v>
      </c>
      <c r="I62" s="181"/>
      <c r="J62" s="181"/>
      <c r="K62" s="181">
        <f>'将来負担比率（分子）の構造'!L$45</f>
        <v>944</v>
      </c>
      <c r="L62" s="181"/>
      <c r="M62" s="181"/>
      <c r="N62" s="181">
        <f>'将来負担比率（分子）の構造'!M$45</f>
        <v>904</v>
      </c>
      <c r="O62" s="181"/>
      <c r="P62" s="181"/>
    </row>
    <row r="63" spans="1:16" x14ac:dyDescent="0.15">
      <c r="A63" s="181" t="s">
        <v>33</v>
      </c>
      <c r="B63" s="181">
        <f>'将来負担比率（分子）の構造'!I$44</f>
        <v>1263</v>
      </c>
      <c r="C63" s="181"/>
      <c r="D63" s="181"/>
      <c r="E63" s="181">
        <f>'将来負担比率（分子）の構造'!J$44</f>
        <v>1178</v>
      </c>
      <c r="F63" s="181"/>
      <c r="G63" s="181"/>
      <c r="H63" s="181">
        <f>'将来負担比率（分子）の構造'!K$44</f>
        <v>1109</v>
      </c>
      <c r="I63" s="181"/>
      <c r="J63" s="181"/>
      <c r="K63" s="181">
        <f>'将来負担比率（分子）の構造'!L$44</f>
        <v>1041</v>
      </c>
      <c r="L63" s="181"/>
      <c r="M63" s="181"/>
      <c r="N63" s="181">
        <f>'将来負担比率（分子）の構造'!M$44</f>
        <v>967</v>
      </c>
      <c r="O63" s="181"/>
      <c r="P63" s="181"/>
    </row>
    <row r="64" spans="1:16" x14ac:dyDescent="0.15">
      <c r="A64" s="181" t="s">
        <v>32</v>
      </c>
      <c r="B64" s="181">
        <f>'将来負担比率（分子）の構造'!I$43</f>
        <v>644</v>
      </c>
      <c r="C64" s="181"/>
      <c r="D64" s="181"/>
      <c r="E64" s="181">
        <f>'将来負担比率（分子）の構造'!J$43</f>
        <v>637</v>
      </c>
      <c r="F64" s="181"/>
      <c r="G64" s="181"/>
      <c r="H64" s="181">
        <f>'将来負担比率（分子）の構造'!K$43</f>
        <v>664</v>
      </c>
      <c r="I64" s="181"/>
      <c r="J64" s="181"/>
      <c r="K64" s="181">
        <f>'将来負担比率（分子）の構造'!L$43</f>
        <v>642</v>
      </c>
      <c r="L64" s="181"/>
      <c r="M64" s="181"/>
      <c r="N64" s="181">
        <f>'将来負担比率（分子）の構造'!M$43</f>
        <v>653</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6498</v>
      </c>
      <c r="C66" s="181"/>
      <c r="D66" s="181"/>
      <c r="E66" s="181">
        <f>'将来負担比率（分子）の構造'!J$41</f>
        <v>6489</v>
      </c>
      <c r="F66" s="181"/>
      <c r="G66" s="181"/>
      <c r="H66" s="181">
        <f>'将来負担比率（分子）の構造'!K$41</f>
        <v>6315</v>
      </c>
      <c r="I66" s="181"/>
      <c r="J66" s="181"/>
      <c r="K66" s="181">
        <f>'将来負担比率（分子）の構造'!L$41</f>
        <v>6319</v>
      </c>
      <c r="L66" s="181"/>
      <c r="M66" s="181"/>
      <c r="N66" s="181">
        <f>'将来負担比率（分子）の構造'!M$41</f>
        <v>6207</v>
      </c>
      <c r="O66" s="181"/>
      <c r="P66" s="181"/>
    </row>
    <row r="67" spans="1:16" x14ac:dyDescent="0.15">
      <c r="A67" s="181" t="s">
        <v>74</v>
      </c>
      <c r="B67" s="181" t="e">
        <f>NA()</f>
        <v>#N/A</v>
      </c>
      <c r="C67" s="181">
        <f>IF(ISNUMBER('将来負担比率（分子）の構造'!I$53), IF('将来負担比率（分子）の構造'!I$53 &lt; 0, 0, '将来負担比率（分子）の構造'!I$53), NA())</f>
        <v>1594</v>
      </c>
      <c r="D67" s="181" t="e">
        <f>NA()</f>
        <v>#N/A</v>
      </c>
      <c r="E67" s="181" t="e">
        <f>NA()</f>
        <v>#N/A</v>
      </c>
      <c r="F67" s="181">
        <f>IF(ISNUMBER('将来負担比率（分子）の構造'!J$53), IF('将来負担比率（分子）の構造'!J$53 &lt; 0, 0, '将来負担比率（分子）の構造'!J$53), NA())</f>
        <v>1231</v>
      </c>
      <c r="G67" s="181" t="e">
        <f>NA()</f>
        <v>#N/A</v>
      </c>
      <c r="H67" s="181" t="e">
        <f>NA()</f>
        <v>#N/A</v>
      </c>
      <c r="I67" s="181">
        <f>IF(ISNUMBER('将来負担比率（分子）の構造'!K$53), IF('将来負担比率（分子）の構造'!K$53 &lt; 0, 0, '将来負担比率（分子）の構造'!K$53), NA())</f>
        <v>883</v>
      </c>
      <c r="J67" s="181" t="e">
        <f>NA()</f>
        <v>#N/A</v>
      </c>
      <c r="K67" s="181" t="e">
        <f>NA()</f>
        <v>#N/A</v>
      </c>
      <c r="L67" s="181">
        <f>IF(ISNUMBER('将来負担比率（分子）の構造'!L$53), IF('将来負担比率（分子）の構造'!L$53 &lt; 0, 0, '将来負担比率（分子）の構造'!L$53), NA())</f>
        <v>1047</v>
      </c>
      <c r="M67" s="181" t="e">
        <f>NA()</f>
        <v>#N/A</v>
      </c>
      <c r="N67" s="181" t="e">
        <f>NA()</f>
        <v>#N/A</v>
      </c>
      <c r="O67" s="181">
        <f>IF(ISNUMBER('将来負担比率（分子）の構造'!M$53), IF('将来負担比率（分子）の構造'!M$53 &lt; 0, 0, '将来負担比率（分子）の構造'!M$53), NA())</f>
        <v>914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1143</v>
      </c>
      <c r="C72" s="185">
        <f>基金残高に係る経年分析!G55</f>
        <v>913</v>
      </c>
      <c r="D72" s="185">
        <f>基金残高に係る経年分析!H55</f>
        <v>883</v>
      </c>
    </row>
    <row r="73" spans="1:16" x14ac:dyDescent="0.15">
      <c r="A73" s="184" t="s">
        <v>77</v>
      </c>
      <c r="B73" s="185">
        <f>基金残高に係る経年分析!F56</f>
        <v>424</v>
      </c>
      <c r="C73" s="185">
        <f>基金残高に係る経年分析!G56</f>
        <v>424</v>
      </c>
      <c r="D73" s="185">
        <f>基金残高に係る経年分析!H56</f>
        <v>424</v>
      </c>
    </row>
    <row r="74" spans="1:16" x14ac:dyDescent="0.15">
      <c r="A74" s="184" t="s">
        <v>78</v>
      </c>
      <c r="B74" s="185">
        <f>基金残高に係る経年分析!F57</f>
        <v>706</v>
      </c>
      <c r="C74" s="185">
        <f>基金残高に係る経年分析!G57</f>
        <v>709</v>
      </c>
      <c r="D74" s="185">
        <f>基金残高に係る経年分析!H57</f>
        <v>754</v>
      </c>
    </row>
  </sheetData>
  <sheetProtection algorithmName="SHA-512" hashValue="FVv3n6CWhbnaUGr/bAfsq7/G+G29pPyY8MjiktyjAUj4Rg4xJtSx6aGHtq0Krfn3qHyP5XMNuF30H+4zicrhUw==" saltValue="/D968YHVxrFXobEVJqvl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801549</v>
      </c>
      <c r="S5" s="637"/>
      <c r="T5" s="637"/>
      <c r="U5" s="637"/>
      <c r="V5" s="637"/>
      <c r="W5" s="637"/>
      <c r="X5" s="637"/>
      <c r="Y5" s="638"/>
      <c r="Z5" s="639">
        <v>12.3</v>
      </c>
      <c r="AA5" s="639"/>
      <c r="AB5" s="639"/>
      <c r="AC5" s="639"/>
      <c r="AD5" s="640">
        <v>801549</v>
      </c>
      <c r="AE5" s="640"/>
      <c r="AF5" s="640"/>
      <c r="AG5" s="640"/>
      <c r="AH5" s="640"/>
      <c r="AI5" s="640"/>
      <c r="AJ5" s="640"/>
      <c r="AK5" s="640"/>
      <c r="AL5" s="641">
        <v>22.9</v>
      </c>
      <c r="AM5" s="642"/>
      <c r="AN5" s="642"/>
      <c r="AO5" s="643"/>
      <c r="AP5" s="633" t="s">
        <v>225</v>
      </c>
      <c r="AQ5" s="634"/>
      <c r="AR5" s="634"/>
      <c r="AS5" s="634"/>
      <c r="AT5" s="634"/>
      <c r="AU5" s="634"/>
      <c r="AV5" s="634"/>
      <c r="AW5" s="634"/>
      <c r="AX5" s="634"/>
      <c r="AY5" s="634"/>
      <c r="AZ5" s="634"/>
      <c r="BA5" s="634"/>
      <c r="BB5" s="634"/>
      <c r="BC5" s="634"/>
      <c r="BD5" s="634"/>
      <c r="BE5" s="634"/>
      <c r="BF5" s="635"/>
      <c r="BG5" s="647">
        <v>801549</v>
      </c>
      <c r="BH5" s="648"/>
      <c r="BI5" s="648"/>
      <c r="BJ5" s="648"/>
      <c r="BK5" s="648"/>
      <c r="BL5" s="648"/>
      <c r="BM5" s="648"/>
      <c r="BN5" s="649"/>
      <c r="BO5" s="650">
        <v>100</v>
      </c>
      <c r="BP5" s="650"/>
      <c r="BQ5" s="650"/>
      <c r="BR5" s="650"/>
      <c r="BS5" s="651" t="s">
        <v>139</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59459</v>
      </c>
      <c r="S6" s="648"/>
      <c r="T6" s="648"/>
      <c r="U6" s="648"/>
      <c r="V6" s="648"/>
      <c r="W6" s="648"/>
      <c r="X6" s="648"/>
      <c r="Y6" s="649"/>
      <c r="Z6" s="650">
        <v>0.9</v>
      </c>
      <c r="AA6" s="650"/>
      <c r="AB6" s="650"/>
      <c r="AC6" s="650"/>
      <c r="AD6" s="651">
        <v>59459</v>
      </c>
      <c r="AE6" s="651"/>
      <c r="AF6" s="651"/>
      <c r="AG6" s="651"/>
      <c r="AH6" s="651"/>
      <c r="AI6" s="651"/>
      <c r="AJ6" s="651"/>
      <c r="AK6" s="651"/>
      <c r="AL6" s="652">
        <v>1.7</v>
      </c>
      <c r="AM6" s="653"/>
      <c r="AN6" s="653"/>
      <c r="AO6" s="654"/>
      <c r="AP6" s="644" t="s">
        <v>230</v>
      </c>
      <c r="AQ6" s="645"/>
      <c r="AR6" s="645"/>
      <c r="AS6" s="645"/>
      <c r="AT6" s="645"/>
      <c r="AU6" s="645"/>
      <c r="AV6" s="645"/>
      <c r="AW6" s="645"/>
      <c r="AX6" s="645"/>
      <c r="AY6" s="645"/>
      <c r="AZ6" s="645"/>
      <c r="BA6" s="645"/>
      <c r="BB6" s="645"/>
      <c r="BC6" s="645"/>
      <c r="BD6" s="645"/>
      <c r="BE6" s="645"/>
      <c r="BF6" s="646"/>
      <c r="BG6" s="647">
        <v>801549</v>
      </c>
      <c r="BH6" s="648"/>
      <c r="BI6" s="648"/>
      <c r="BJ6" s="648"/>
      <c r="BK6" s="648"/>
      <c r="BL6" s="648"/>
      <c r="BM6" s="648"/>
      <c r="BN6" s="649"/>
      <c r="BO6" s="650">
        <v>100</v>
      </c>
      <c r="BP6" s="650"/>
      <c r="BQ6" s="650"/>
      <c r="BR6" s="650"/>
      <c r="BS6" s="651" t="s">
        <v>231</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66850</v>
      </c>
      <c r="CS6" s="648"/>
      <c r="CT6" s="648"/>
      <c r="CU6" s="648"/>
      <c r="CV6" s="648"/>
      <c r="CW6" s="648"/>
      <c r="CX6" s="648"/>
      <c r="CY6" s="649"/>
      <c r="CZ6" s="641">
        <v>1</v>
      </c>
      <c r="DA6" s="642"/>
      <c r="DB6" s="642"/>
      <c r="DC6" s="661"/>
      <c r="DD6" s="656" t="s">
        <v>231</v>
      </c>
      <c r="DE6" s="648"/>
      <c r="DF6" s="648"/>
      <c r="DG6" s="648"/>
      <c r="DH6" s="648"/>
      <c r="DI6" s="648"/>
      <c r="DJ6" s="648"/>
      <c r="DK6" s="648"/>
      <c r="DL6" s="648"/>
      <c r="DM6" s="648"/>
      <c r="DN6" s="648"/>
      <c r="DO6" s="648"/>
      <c r="DP6" s="649"/>
      <c r="DQ6" s="656">
        <v>66850</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360</v>
      </c>
      <c r="S7" s="648"/>
      <c r="T7" s="648"/>
      <c r="U7" s="648"/>
      <c r="V7" s="648"/>
      <c r="W7" s="648"/>
      <c r="X7" s="648"/>
      <c r="Y7" s="649"/>
      <c r="Z7" s="650">
        <v>0</v>
      </c>
      <c r="AA7" s="650"/>
      <c r="AB7" s="650"/>
      <c r="AC7" s="650"/>
      <c r="AD7" s="651">
        <v>360</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244731</v>
      </c>
      <c r="BH7" s="648"/>
      <c r="BI7" s="648"/>
      <c r="BJ7" s="648"/>
      <c r="BK7" s="648"/>
      <c r="BL7" s="648"/>
      <c r="BM7" s="648"/>
      <c r="BN7" s="649"/>
      <c r="BO7" s="650">
        <v>30.5</v>
      </c>
      <c r="BP7" s="650"/>
      <c r="BQ7" s="650"/>
      <c r="BR7" s="650"/>
      <c r="BS7" s="651" t="s">
        <v>235</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1484020</v>
      </c>
      <c r="CS7" s="648"/>
      <c r="CT7" s="648"/>
      <c r="CU7" s="648"/>
      <c r="CV7" s="648"/>
      <c r="CW7" s="648"/>
      <c r="CX7" s="648"/>
      <c r="CY7" s="649"/>
      <c r="CZ7" s="650">
        <v>22.9</v>
      </c>
      <c r="DA7" s="650"/>
      <c r="DB7" s="650"/>
      <c r="DC7" s="650"/>
      <c r="DD7" s="656">
        <v>30232</v>
      </c>
      <c r="DE7" s="648"/>
      <c r="DF7" s="648"/>
      <c r="DG7" s="648"/>
      <c r="DH7" s="648"/>
      <c r="DI7" s="648"/>
      <c r="DJ7" s="648"/>
      <c r="DK7" s="648"/>
      <c r="DL7" s="648"/>
      <c r="DM7" s="648"/>
      <c r="DN7" s="648"/>
      <c r="DO7" s="648"/>
      <c r="DP7" s="649"/>
      <c r="DQ7" s="656">
        <v>841955</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1060</v>
      </c>
      <c r="S8" s="648"/>
      <c r="T8" s="648"/>
      <c r="U8" s="648"/>
      <c r="V8" s="648"/>
      <c r="W8" s="648"/>
      <c r="X8" s="648"/>
      <c r="Y8" s="649"/>
      <c r="Z8" s="650">
        <v>0</v>
      </c>
      <c r="AA8" s="650"/>
      <c r="AB8" s="650"/>
      <c r="AC8" s="650"/>
      <c r="AD8" s="651">
        <v>1060</v>
      </c>
      <c r="AE8" s="651"/>
      <c r="AF8" s="651"/>
      <c r="AG8" s="651"/>
      <c r="AH8" s="651"/>
      <c r="AI8" s="651"/>
      <c r="AJ8" s="651"/>
      <c r="AK8" s="651"/>
      <c r="AL8" s="652">
        <v>0</v>
      </c>
      <c r="AM8" s="653"/>
      <c r="AN8" s="653"/>
      <c r="AO8" s="654"/>
      <c r="AP8" s="644" t="s">
        <v>238</v>
      </c>
      <c r="AQ8" s="645"/>
      <c r="AR8" s="645"/>
      <c r="AS8" s="645"/>
      <c r="AT8" s="645"/>
      <c r="AU8" s="645"/>
      <c r="AV8" s="645"/>
      <c r="AW8" s="645"/>
      <c r="AX8" s="645"/>
      <c r="AY8" s="645"/>
      <c r="AZ8" s="645"/>
      <c r="BA8" s="645"/>
      <c r="BB8" s="645"/>
      <c r="BC8" s="645"/>
      <c r="BD8" s="645"/>
      <c r="BE8" s="645"/>
      <c r="BF8" s="646"/>
      <c r="BG8" s="647">
        <v>8930</v>
      </c>
      <c r="BH8" s="648"/>
      <c r="BI8" s="648"/>
      <c r="BJ8" s="648"/>
      <c r="BK8" s="648"/>
      <c r="BL8" s="648"/>
      <c r="BM8" s="648"/>
      <c r="BN8" s="649"/>
      <c r="BO8" s="650">
        <v>1.1000000000000001</v>
      </c>
      <c r="BP8" s="650"/>
      <c r="BQ8" s="650"/>
      <c r="BR8" s="650"/>
      <c r="BS8" s="656" t="s">
        <v>231</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1277372</v>
      </c>
      <c r="CS8" s="648"/>
      <c r="CT8" s="648"/>
      <c r="CU8" s="648"/>
      <c r="CV8" s="648"/>
      <c r="CW8" s="648"/>
      <c r="CX8" s="648"/>
      <c r="CY8" s="649"/>
      <c r="CZ8" s="650">
        <v>19.7</v>
      </c>
      <c r="DA8" s="650"/>
      <c r="DB8" s="650"/>
      <c r="DC8" s="650"/>
      <c r="DD8" s="656" t="s">
        <v>231</v>
      </c>
      <c r="DE8" s="648"/>
      <c r="DF8" s="648"/>
      <c r="DG8" s="648"/>
      <c r="DH8" s="648"/>
      <c r="DI8" s="648"/>
      <c r="DJ8" s="648"/>
      <c r="DK8" s="648"/>
      <c r="DL8" s="648"/>
      <c r="DM8" s="648"/>
      <c r="DN8" s="648"/>
      <c r="DO8" s="648"/>
      <c r="DP8" s="649"/>
      <c r="DQ8" s="656">
        <v>707801</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1079</v>
      </c>
      <c r="S9" s="648"/>
      <c r="T9" s="648"/>
      <c r="U9" s="648"/>
      <c r="V9" s="648"/>
      <c r="W9" s="648"/>
      <c r="X9" s="648"/>
      <c r="Y9" s="649"/>
      <c r="Z9" s="650">
        <v>0</v>
      </c>
      <c r="AA9" s="650"/>
      <c r="AB9" s="650"/>
      <c r="AC9" s="650"/>
      <c r="AD9" s="651">
        <v>1079</v>
      </c>
      <c r="AE9" s="651"/>
      <c r="AF9" s="651"/>
      <c r="AG9" s="651"/>
      <c r="AH9" s="651"/>
      <c r="AI9" s="651"/>
      <c r="AJ9" s="651"/>
      <c r="AK9" s="651"/>
      <c r="AL9" s="652">
        <v>0</v>
      </c>
      <c r="AM9" s="653"/>
      <c r="AN9" s="653"/>
      <c r="AO9" s="654"/>
      <c r="AP9" s="644" t="s">
        <v>241</v>
      </c>
      <c r="AQ9" s="645"/>
      <c r="AR9" s="645"/>
      <c r="AS9" s="645"/>
      <c r="AT9" s="645"/>
      <c r="AU9" s="645"/>
      <c r="AV9" s="645"/>
      <c r="AW9" s="645"/>
      <c r="AX9" s="645"/>
      <c r="AY9" s="645"/>
      <c r="AZ9" s="645"/>
      <c r="BA9" s="645"/>
      <c r="BB9" s="645"/>
      <c r="BC9" s="645"/>
      <c r="BD9" s="645"/>
      <c r="BE9" s="645"/>
      <c r="BF9" s="646"/>
      <c r="BG9" s="647">
        <v>191406</v>
      </c>
      <c r="BH9" s="648"/>
      <c r="BI9" s="648"/>
      <c r="BJ9" s="648"/>
      <c r="BK9" s="648"/>
      <c r="BL9" s="648"/>
      <c r="BM9" s="648"/>
      <c r="BN9" s="649"/>
      <c r="BO9" s="650">
        <v>23.9</v>
      </c>
      <c r="BP9" s="650"/>
      <c r="BQ9" s="650"/>
      <c r="BR9" s="650"/>
      <c r="BS9" s="656" t="s">
        <v>231</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798114</v>
      </c>
      <c r="CS9" s="648"/>
      <c r="CT9" s="648"/>
      <c r="CU9" s="648"/>
      <c r="CV9" s="648"/>
      <c r="CW9" s="648"/>
      <c r="CX9" s="648"/>
      <c r="CY9" s="649"/>
      <c r="CZ9" s="650">
        <v>12.3</v>
      </c>
      <c r="DA9" s="650"/>
      <c r="DB9" s="650"/>
      <c r="DC9" s="650"/>
      <c r="DD9" s="656">
        <v>68938</v>
      </c>
      <c r="DE9" s="648"/>
      <c r="DF9" s="648"/>
      <c r="DG9" s="648"/>
      <c r="DH9" s="648"/>
      <c r="DI9" s="648"/>
      <c r="DJ9" s="648"/>
      <c r="DK9" s="648"/>
      <c r="DL9" s="648"/>
      <c r="DM9" s="648"/>
      <c r="DN9" s="648"/>
      <c r="DO9" s="648"/>
      <c r="DP9" s="649"/>
      <c r="DQ9" s="656">
        <v>549116</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235</v>
      </c>
      <c r="S10" s="648"/>
      <c r="T10" s="648"/>
      <c r="U10" s="648"/>
      <c r="V10" s="648"/>
      <c r="W10" s="648"/>
      <c r="X10" s="648"/>
      <c r="Y10" s="649"/>
      <c r="Z10" s="650" t="s">
        <v>235</v>
      </c>
      <c r="AA10" s="650"/>
      <c r="AB10" s="650"/>
      <c r="AC10" s="650"/>
      <c r="AD10" s="651" t="s">
        <v>231</v>
      </c>
      <c r="AE10" s="651"/>
      <c r="AF10" s="651"/>
      <c r="AG10" s="651"/>
      <c r="AH10" s="651"/>
      <c r="AI10" s="651"/>
      <c r="AJ10" s="651"/>
      <c r="AK10" s="651"/>
      <c r="AL10" s="652" t="s">
        <v>235</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19467</v>
      </c>
      <c r="BH10" s="648"/>
      <c r="BI10" s="648"/>
      <c r="BJ10" s="648"/>
      <c r="BK10" s="648"/>
      <c r="BL10" s="648"/>
      <c r="BM10" s="648"/>
      <c r="BN10" s="649"/>
      <c r="BO10" s="650">
        <v>2.4</v>
      </c>
      <c r="BP10" s="650"/>
      <c r="BQ10" s="650"/>
      <c r="BR10" s="650"/>
      <c r="BS10" s="656" t="s">
        <v>235</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t="s">
        <v>139</v>
      </c>
      <c r="CS10" s="648"/>
      <c r="CT10" s="648"/>
      <c r="CU10" s="648"/>
      <c r="CV10" s="648"/>
      <c r="CW10" s="648"/>
      <c r="CX10" s="648"/>
      <c r="CY10" s="649"/>
      <c r="CZ10" s="650" t="s">
        <v>235</v>
      </c>
      <c r="DA10" s="650"/>
      <c r="DB10" s="650"/>
      <c r="DC10" s="650"/>
      <c r="DD10" s="656" t="s">
        <v>231</v>
      </c>
      <c r="DE10" s="648"/>
      <c r="DF10" s="648"/>
      <c r="DG10" s="648"/>
      <c r="DH10" s="648"/>
      <c r="DI10" s="648"/>
      <c r="DJ10" s="648"/>
      <c r="DK10" s="648"/>
      <c r="DL10" s="648"/>
      <c r="DM10" s="648"/>
      <c r="DN10" s="648"/>
      <c r="DO10" s="648"/>
      <c r="DP10" s="649"/>
      <c r="DQ10" s="656" t="s">
        <v>235</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126601</v>
      </c>
      <c r="S11" s="648"/>
      <c r="T11" s="648"/>
      <c r="U11" s="648"/>
      <c r="V11" s="648"/>
      <c r="W11" s="648"/>
      <c r="X11" s="648"/>
      <c r="Y11" s="649"/>
      <c r="Z11" s="652">
        <v>1.9</v>
      </c>
      <c r="AA11" s="653"/>
      <c r="AB11" s="653"/>
      <c r="AC11" s="665"/>
      <c r="AD11" s="656">
        <v>126601</v>
      </c>
      <c r="AE11" s="648"/>
      <c r="AF11" s="648"/>
      <c r="AG11" s="648"/>
      <c r="AH11" s="648"/>
      <c r="AI11" s="648"/>
      <c r="AJ11" s="648"/>
      <c r="AK11" s="649"/>
      <c r="AL11" s="652">
        <v>3.6</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24928</v>
      </c>
      <c r="BH11" s="648"/>
      <c r="BI11" s="648"/>
      <c r="BJ11" s="648"/>
      <c r="BK11" s="648"/>
      <c r="BL11" s="648"/>
      <c r="BM11" s="648"/>
      <c r="BN11" s="649"/>
      <c r="BO11" s="650">
        <v>3.1</v>
      </c>
      <c r="BP11" s="650"/>
      <c r="BQ11" s="650"/>
      <c r="BR11" s="650"/>
      <c r="BS11" s="656" t="s">
        <v>235</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599005</v>
      </c>
      <c r="CS11" s="648"/>
      <c r="CT11" s="648"/>
      <c r="CU11" s="648"/>
      <c r="CV11" s="648"/>
      <c r="CW11" s="648"/>
      <c r="CX11" s="648"/>
      <c r="CY11" s="649"/>
      <c r="CZ11" s="650">
        <v>9.1999999999999993</v>
      </c>
      <c r="DA11" s="650"/>
      <c r="DB11" s="650"/>
      <c r="DC11" s="650"/>
      <c r="DD11" s="656">
        <v>120537</v>
      </c>
      <c r="DE11" s="648"/>
      <c r="DF11" s="648"/>
      <c r="DG11" s="648"/>
      <c r="DH11" s="648"/>
      <c r="DI11" s="648"/>
      <c r="DJ11" s="648"/>
      <c r="DK11" s="648"/>
      <c r="DL11" s="648"/>
      <c r="DM11" s="648"/>
      <c r="DN11" s="648"/>
      <c r="DO11" s="648"/>
      <c r="DP11" s="649"/>
      <c r="DQ11" s="656">
        <v>331338</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t="s">
        <v>235</v>
      </c>
      <c r="S12" s="648"/>
      <c r="T12" s="648"/>
      <c r="U12" s="648"/>
      <c r="V12" s="648"/>
      <c r="W12" s="648"/>
      <c r="X12" s="648"/>
      <c r="Y12" s="649"/>
      <c r="Z12" s="650" t="s">
        <v>139</v>
      </c>
      <c r="AA12" s="650"/>
      <c r="AB12" s="650"/>
      <c r="AC12" s="650"/>
      <c r="AD12" s="651" t="s">
        <v>231</v>
      </c>
      <c r="AE12" s="651"/>
      <c r="AF12" s="651"/>
      <c r="AG12" s="651"/>
      <c r="AH12" s="651"/>
      <c r="AI12" s="651"/>
      <c r="AJ12" s="651"/>
      <c r="AK12" s="651"/>
      <c r="AL12" s="652" t="s">
        <v>139</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481232</v>
      </c>
      <c r="BH12" s="648"/>
      <c r="BI12" s="648"/>
      <c r="BJ12" s="648"/>
      <c r="BK12" s="648"/>
      <c r="BL12" s="648"/>
      <c r="BM12" s="648"/>
      <c r="BN12" s="649"/>
      <c r="BO12" s="650">
        <v>60</v>
      </c>
      <c r="BP12" s="650"/>
      <c r="BQ12" s="650"/>
      <c r="BR12" s="650"/>
      <c r="BS12" s="656" t="s">
        <v>235</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141640</v>
      </c>
      <c r="CS12" s="648"/>
      <c r="CT12" s="648"/>
      <c r="CU12" s="648"/>
      <c r="CV12" s="648"/>
      <c r="CW12" s="648"/>
      <c r="CX12" s="648"/>
      <c r="CY12" s="649"/>
      <c r="CZ12" s="650">
        <v>2.2000000000000002</v>
      </c>
      <c r="DA12" s="650"/>
      <c r="DB12" s="650"/>
      <c r="DC12" s="650"/>
      <c r="DD12" s="656">
        <v>11000</v>
      </c>
      <c r="DE12" s="648"/>
      <c r="DF12" s="648"/>
      <c r="DG12" s="648"/>
      <c r="DH12" s="648"/>
      <c r="DI12" s="648"/>
      <c r="DJ12" s="648"/>
      <c r="DK12" s="648"/>
      <c r="DL12" s="648"/>
      <c r="DM12" s="648"/>
      <c r="DN12" s="648"/>
      <c r="DO12" s="648"/>
      <c r="DP12" s="649"/>
      <c r="DQ12" s="656">
        <v>77138</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231</v>
      </c>
      <c r="S13" s="648"/>
      <c r="T13" s="648"/>
      <c r="U13" s="648"/>
      <c r="V13" s="648"/>
      <c r="W13" s="648"/>
      <c r="X13" s="648"/>
      <c r="Y13" s="649"/>
      <c r="Z13" s="650" t="s">
        <v>235</v>
      </c>
      <c r="AA13" s="650"/>
      <c r="AB13" s="650"/>
      <c r="AC13" s="650"/>
      <c r="AD13" s="651" t="s">
        <v>235</v>
      </c>
      <c r="AE13" s="651"/>
      <c r="AF13" s="651"/>
      <c r="AG13" s="651"/>
      <c r="AH13" s="651"/>
      <c r="AI13" s="651"/>
      <c r="AJ13" s="651"/>
      <c r="AK13" s="651"/>
      <c r="AL13" s="652" t="s">
        <v>139</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476654</v>
      </c>
      <c r="BH13" s="648"/>
      <c r="BI13" s="648"/>
      <c r="BJ13" s="648"/>
      <c r="BK13" s="648"/>
      <c r="BL13" s="648"/>
      <c r="BM13" s="648"/>
      <c r="BN13" s="649"/>
      <c r="BO13" s="650">
        <v>59.5</v>
      </c>
      <c r="BP13" s="650"/>
      <c r="BQ13" s="650"/>
      <c r="BR13" s="650"/>
      <c r="BS13" s="656" t="s">
        <v>139</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356752</v>
      </c>
      <c r="CS13" s="648"/>
      <c r="CT13" s="648"/>
      <c r="CU13" s="648"/>
      <c r="CV13" s="648"/>
      <c r="CW13" s="648"/>
      <c r="CX13" s="648"/>
      <c r="CY13" s="649"/>
      <c r="CZ13" s="650">
        <v>5.5</v>
      </c>
      <c r="DA13" s="650"/>
      <c r="DB13" s="650"/>
      <c r="DC13" s="650"/>
      <c r="DD13" s="656">
        <v>197468</v>
      </c>
      <c r="DE13" s="648"/>
      <c r="DF13" s="648"/>
      <c r="DG13" s="648"/>
      <c r="DH13" s="648"/>
      <c r="DI13" s="648"/>
      <c r="DJ13" s="648"/>
      <c r="DK13" s="648"/>
      <c r="DL13" s="648"/>
      <c r="DM13" s="648"/>
      <c r="DN13" s="648"/>
      <c r="DO13" s="648"/>
      <c r="DP13" s="649"/>
      <c r="DQ13" s="656">
        <v>125571</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231</v>
      </c>
      <c r="S14" s="648"/>
      <c r="T14" s="648"/>
      <c r="U14" s="648"/>
      <c r="V14" s="648"/>
      <c r="W14" s="648"/>
      <c r="X14" s="648"/>
      <c r="Y14" s="649"/>
      <c r="Z14" s="650" t="s">
        <v>235</v>
      </c>
      <c r="AA14" s="650"/>
      <c r="AB14" s="650"/>
      <c r="AC14" s="650"/>
      <c r="AD14" s="651" t="s">
        <v>235</v>
      </c>
      <c r="AE14" s="651"/>
      <c r="AF14" s="651"/>
      <c r="AG14" s="651"/>
      <c r="AH14" s="651"/>
      <c r="AI14" s="651"/>
      <c r="AJ14" s="651"/>
      <c r="AK14" s="651"/>
      <c r="AL14" s="652" t="s">
        <v>231</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31603</v>
      </c>
      <c r="BH14" s="648"/>
      <c r="BI14" s="648"/>
      <c r="BJ14" s="648"/>
      <c r="BK14" s="648"/>
      <c r="BL14" s="648"/>
      <c r="BM14" s="648"/>
      <c r="BN14" s="649"/>
      <c r="BO14" s="650">
        <v>3.9</v>
      </c>
      <c r="BP14" s="650"/>
      <c r="BQ14" s="650"/>
      <c r="BR14" s="650"/>
      <c r="BS14" s="656" t="s">
        <v>231</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313910</v>
      </c>
      <c r="CS14" s="648"/>
      <c r="CT14" s="648"/>
      <c r="CU14" s="648"/>
      <c r="CV14" s="648"/>
      <c r="CW14" s="648"/>
      <c r="CX14" s="648"/>
      <c r="CY14" s="649"/>
      <c r="CZ14" s="650">
        <v>4.8</v>
      </c>
      <c r="DA14" s="650"/>
      <c r="DB14" s="650"/>
      <c r="DC14" s="650"/>
      <c r="DD14" s="656">
        <v>86130</v>
      </c>
      <c r="DE14" s="648"/>
      <c r="DF14" s="648"/>
      <c r="DG14" s="648"/>
      <c r="DH14" s="648"/>
      <c r="DI14" s="648"/>
      <c r="DJ14" s="648"/>
      <c r="DK14" s="648"/>
      <c r="DL14" s="648"/>
      <c r="DM14" s="648"/>
      <c r="DN14" s="648"/>
      <c r="DO14" s="648"/>
      <c r="DP14" s="649"/>
      <c r="DQ14" s="656">
        <v>220345</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235</v>
      </c>
      <c r="S15" s="648"/>
      <c r="T15" s="648"/>
      <c r="U15" s="648"/>
      <c r="V15" s="648"/>
      <c r="W15" s="648"/>
      <c r="X15" s="648"/>
      <c r="Y15" s="649"/>
      <c r="Z15" s="650" t="s">
        <v>235</v>
      </c>
      <c r="AA15" s="650"/>
      <c r="AB15" s="650"/>
      <c r="AC15" s="650"/>
      <c r="AD15" s="651" t="s">
        <v>235</v>
      </c>
      <c r="AE15" s="651"/>
      <c r="AF15" s="651"/>
      <c r="AG15" s="651"/>
      <c r="AH15" s="651"/>
      <c r="AI15" s="651"/>
      <c r="AJ15" s="651"/>
      <c r="AK15" s="651"/>
      <c r="AL15" s="652" t="s">
        <v>235</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43983</v>
      </c>
      <c r="BH15" s="648"/>
      <c r="BI15" s="648"/>
      <c r="BJ15" s="648"/>
      <c r="BK15" s="648"/>
      <c r="BL15" s="648"/>
      <c r="BM15" s="648"/>
      <c r="BN15" s="649"/>
      <c r="BO15" s="650">
        <v>5.5</v>
      </c>
      <c r="BP15" s="650"/>
      <c r="BQ15" s="650"/>
      <c r="BR15" s="650"/>
      <c r="BS15" s="656" t="s">
        <v>235</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608533</v>
      </c>
      <c r="CS15" s="648"/>
      <c r="CT15" s="648"/>
      <c r="CU15" s="648"/>
      <c r="CV15" s="648"/>
      <c r="CW15" s="648"/>
      <c r="CX15" s="648"/>
      <c r="CY15" s="649"/>
      <c r="CZ15" s="650">
        <v>9.4</v>
      </c>
      <c r="DA15" s="650"/>
      <c r="DB15" s="650"/>
      <c r="DC15" s="650"/>
      <c r="DD15" s="656">
        <v>86977</v>
      </c>
      <c r="DE15" s="648"/>
      <c r="DF15" s="648"/>
      <c r="DG15" s="648"/>
      <c r="DH15" s="648"/>
      <c r="DI15" s="648"/>
      <c r="DJ15" s="648"/>
      <c r="DK15" s="648"/>
      <c r="DL15" s="648"/>
      <c r="DM15" s="648"/>
      <c r="DN15" s="648"/>
      <c r="DO15" s="648"/>
      <c r="DP15" s="649"/>
      <c r="DQ15" s="656">
        <v>457163</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2378</v>
      </c>
      <c r="S16" s="648"/>
      <c r="T16" s="648"/>
      <c r="U16" s="648"/>
      <c r="V16" s="648"/>
      <c r="W16" s="648"/>
      <c r="X16" s="648"/>
      <c r="Y16" s="649"/>
      <c r="Z16" s="650">
        <v>0</v>
      </c>
      <c r="AA16" s="650"/>
      <c r="AB16" s="650"/>
      <c r="AC16" s="650"/>
      <c r="AD16" s="651">
        <v>2378</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235</v>
      </c>
      <c r="BH16" s="648"/>
      <c r="BI16" s="648"/>
      <c r="BJ16" s="648"/>
      <c r="BK16" s="648"/>
      <c r="BL16" s="648"/>
      <c r="BM16" s="648"/>
      <c r="BN16" s="649"/>
      <c r="BO16" s="650" t="s">
        <v>231</v>
      </c>
      <c r="BP16" s="650"/>
      <c r="BQ16" s="650"/>
      <c r="BR16" s="650"/>
      <c r="BS16" s="656" t="s">
        <v>231</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89732</v>
      </c>
      <c r="CS16" s="648"/>
      <c r="CT16" s="648"/>
      <c r="CU16" s="648"/>
      <c r="CV16" s="648"/>
      <c r="CW16" s="648"/>
      <c r="CX16" s="648"/>
      <c r="CY16" s="649"/>
      <c r="CZ16" s="650">
        <v>1.4</v>
      </c>
      <c r="DA16" s="650"/>
      <c r="DB16" s="650"/>
      <c r="DC16" s="650"/>
      <c r="DD16" s="656" t="s">
        <v>235</v>
      </c>
      <c r="DE16" s="648"/>
      <c r="DF16" s="648"/>
      <c r="DG16" s="648"/>
      <c r="DH16" s="648"/>
      <c r="DI16" s="648"/>
      <c r="DJ16" s="648"/>
      <c r="DK16" s="648"/>
      <c r="DL16" s="648"/>
      <c r="DM16" s="648"/>
      <c r="DN16" s="648"/>
      <c r="DO16" s="648"/>
      <c r="DP16" s="649"/>
      <c r="DQ16" s="656">
        <v>36311</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4145</v>
      </c>
      <c r="S17" s="648"/>
      <c r="T17" s="648"/>
      <c r="U17" s="648"/>
      <c r="V17" s="648"/>
      <c r="W17" s="648"/>
      <c r="X17" s="648"/>
      <c r="Y17" s="649"/>
      <c r="Z17" s="650">
        <v>0.1</v>
      </c>
      <c r="AA17" s="650"/>
      <c r="AB17" s="650"/>
      <c r="AC17" s="650"/>
      <c r="AD17" s="651">
        <v>4145</v>
      </c>
      <c r="AE17" s="651"/>
      <c r="AF17" s="651"/>
      <c r="AG17" s="651"/>
      <c r="AH17" s="651"/>
      <c r="AI17" s="651"/>
      <c r="AJ17" s="651"/>
      <c r="AK17" s="651"/>
      <c r="AL17" s="652">
        <v>0.1</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231</v>
      </c>
      <c r="BH17" s="648"/>
      <c r="BI17" s="648"/>
      <c r="BJ17" s="648"/>
      <c r="BK17" s="648"/>
      <c r="BL17" s="648"/>
      <c r="BM17" s="648"/>
      <c r="BN17" s="649"/>
      <c r="BO17" s="650" t="s">
        <v>231</v>
      </c>
      <c r="BP17" s="650"/>
      <c r="BQ17" s="650"/>
      <c r="BR17" s="650"/>
      <c r="BS17" s="656" t="s">
        <v>231</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749823</v>
      </c>
      <c r="CS17" s="648"/>
      <c r="CT17" s="648"/>
      <c r="CU17" s="648"/>
      <c r="CV17" s="648"/>
      <c r="CW17" s="648"/>
      <c r="CX17" s="648"/>
      <c r="CY17" s="649"/>
      <c r="CZ17" s="650">
        <v>11.6</v>
      </c>
      <c r="DA17" s="650"/>
      <c r="DB17" s="650"/>
      <c r="DC17" s="650"/>
      <c r="DD17" s="656" t="s">
        <v>235</v>
      </c>
      <c r="DE17" s="648"/>
      <c r="DF17" s="648"/>
      <c r="DG17" s="648"/>
      <c r="DH17" s="648"/>
      <c r="DI17" s="648"/>
      <c r="DJ17" s="648"/>
      <c r="DK17" s="648"/>
      <c r="DL17" s="648"/>
      <c r="DM17" s="648"/>
      <c r="DN17" s="648"/>
      <c r="DO17" s="648"/>
      <c r="DP17" s="649"/>
      <c r="DQ17" s="656">
        <v>749823</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2791</v>
      </c>
      <c r="S18" s="648"/>
      <c r="T18" s="648"/>
      <c r="U18" s="648"/>
      <c r="V18" s="648"/>
      <c r="W18" s="648"/>
      <c r="X18" s="648"/>
      <c r="Y18" s="649"/>
      <c r="Z18" s="650">
        <v>0</v>
      </c>
      <c r="AA18" s="650"/>
      <c r="AB18" s="650"/>
      <c r="AC18" s="650"/>
      <c r="AD18" s="651">
        <v>2791</v>
      </c>
      <c r="AE18" s="651"/>
      <c r="AF18" s="651"/>
      <c r="AG18" s="651"/>
      <c r="AH18" s="651"/>
      <c r="AI18" s="651"/>
      <c r="AJ18" s="651"/>
      <c r="AK18" s="651"/>
      <c r="AL18" s="652">
        <v>0.1</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235</v>
      </c>
      <c r="BH18" s="648"/>
      <c r="BI18" s="648"/>
      <c r="BJ18" s="648"/>
      <c r="BK18" s="648"/>
      <c r="BL18" s="648"/>
      <c r="BM18" s="648"/>
      <c r="BN18" s="649"/>
      <c r="BO18" s="650" t="s">
        <v>231</v>
      </c>
      <c r="BP18" s="650"/>
      <c r="BQ18" s="650"/>
      <c r="BR18" s="650"/>
      <c r="BS18" s="656" t="s">
        <v>231</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235</v>
      </c>
      <c r="CS18" s="648"/>
      <c r="CT18" s="648"/>
      <c r="CU18" s="648"/>
      <c r="CV18" s="648"/>
      <c r="CW18" s="648"/>
      <c r="CX18" s="648"/>
      <c r="CY18" s="649"/>
      <c r="CZ18" s="650" t="s">
        <v>235</v>
      </c>
      <c r="DA18" s="650"/>
      <c r="DB18" s="650"/>
      <c r="DC18" s="650"/>
      <c r="DD18" s="656" t="s">
        <v>235</v>
      </c>
      <c r="DE18" s="648"/>
      <c r="DF18" s="648"/>
      <c r="DG18" s="648"/>
      <c r="DH18" s="648"/>
      <c r="DI18" s="648"/>
      <c r="DJ18" s="648"/>
      <c r="DK18" s="648"/>
      <c r="DL18" s="648"/>
      <c r="DM18" s="648"/>
      <c r="DN18" s="648"/>
      <c r="DO18" s="648"/>
      <c r="DP18" s="649"/>
      <c r="DQ18" s="656" t="s">
        <v>235</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1214</v>
      </c>
      <c r="S19" s="648"/>
      <c r="T19" s="648"/>
      <c r="U19" s="648"/>
      <c r="V19" s="648"/>
      <c r="W19" s="648"/>
      <c r="X19" s="648"/>
      <c r="Y19" s="649"/>
      <c r="Z19" s="650">
        <v>0</v>
      </c>
      <c r="AA19" s="650"/>
      <c r="AB19" s="650"/>
      <c r="AC19" s="650"/>
      <c r="AD19" s="651">
        <v>1214</v>
      </c>
      <c r="AE19" s="651"/>
      <c r="AF19" s="651"/>
      <c r="AG19" s="651"/>
      <c r="AH19" s="651"/>
      <c r="AI19" s="651"/>
      <c r="AJ19" s="651"/>
      <c r="AK19" s="651"/>
      <c r="AL19" s="652">
        <v>0</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t="s">
        <v>231</v>
      </c>
      <c r="BH19" s="648"/>
      <c r="BI19" s="648"/>
      <c r="BJ19" s="648"/>
      <c r="BK19" s="648"/>
      <c r="BL19" s="648"/>
      <c r="BM19" s="648"/>
      <c r="BN19" s="649"/>
      <c r="BO19" s="650" t="s">
        <v>235</v>
      </c>
      <c r="BP19" s="650"/>
      <c r="BQ19" s="650"/>
      <c r="BR19" s="650"/>
      <c r="BS19" s="656" t="s">
        <v>235</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139</v>
      </c>
      <c r="CS19" s="648"/>
      <c r="CT19" s="648"/>
      <c r="CU19" s="648"/>
      <c r="CV19" s="648"/>
      <c r="CW19" s="648"/>
      <c r="CX19" s="648"/>
      <c r="CY19" s="649"/>
      <c r="CZ19" s="650" t="s">
        <v>139</v>
      </c>
      <c r="DA19" s="650"/>
      <c r="DB19" s="650"/>
      <c r="DC19" s="650"/>
      <c r="DD19" s="656" t="s">
        <v>235</v>
      </c>
      <c r="DE19" s="648"/>
      <c r="DF19" s="648"/>
      <c r="DG19" s="648"/>
      <c r="DH19" s="648"/>
      <c r="DI19" s="648"/>
      <c r="DJ19" s="648"/>
      <c r="DK19" s="648"/>
      <c r="DL19" s="648"/>
      <c r="DM19" s="648"/>
      <c r="DN19" s="648"/>
      <c r="DO19" s="648"/>
      <c r="DP19" s="649"/>
      <c r="DQ19" s="656" t="s">
        <v>235</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1261</v>
      </c>
      <c r="S20" s="648"/>
      <c r="T20" s="648"/>
      <c r="U20" s="648"/>
      <c r="V20" s="648"/>
      <c r="W20" s="648"/>
      <c r="X20" s="648"/>
      <c r="Y20" s="649"/>
      <c r="Z20" s="650">
        <v>0</v>
      </c>
      <c r="AA20" s="650"/>
      <c r="AB20" s="650"/>
      <c r="AC20" s="650"/>
      <c r="AD20" s="651">
        <v>1261</v>
      </c>
      <c r="AE20" s="651"/>
      <c r="AF20" s="651"/>
      <c r="AG20" s="651"/>
      <c r="AH20" s="651"/>
      <c r="AI20" s="651"/>
      <c r="AJ20" s="651"/>
      <c r="AK20" s="651"/>
      <c r="AL20" s="652">
        <v>0</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t="s">
        <v>235</v>
      </c>
      <c r="BH20" s="648"/>
      <c r="BI20" s="648"/>
      <c r="BJ20" s="648"/>
      <c r="BK20" s="648"/>
      <c r="BL20" s="648"/>
      <c r="BM20" s="648"/>
      <c r="BN20" s="649"/>
      <c r="BO20" s="650" t="s">
        <v>139</v>
      </c>
      <c r="BP20" s="650"/>
      <c r="BQ20" s="650"/>
      <c r="BR20" s="650"/>
      <c r="BS20" s="656" t="s">
        <v>235</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6485751</v>
      </c>
      <c r="CS20" s="648"/>
      <c r="CT20" s="648"/>
      <c r="CU20" s="648"/>
      <c r="CV20" s="648"/>
      <c r="CW20" s="648"/>
      <c r="CX20" s="648"/>
      <c r="CY20" s="649"/>
      <c r="CZ20" s="650">
        <v>100</v>
      </c>
      <c r="DA20" s="650"/>
      <c r="DB20" s="650"/>
      <c r="DC20" s="650"/>
      <c r="DD20" s="656">
        <v>601282</v>
      </c>
      <c r="DE20" s="648"/>
      <c r="DF20" s="648"/>
      <c r="DG20" s="648"/>
      <c r="DH20" s="648"/>
      <c r="DI20" s="648"/>
      <c r="DJ20" s="648"/>
      <c r="DK20" s="648"/>
      <c r="DL20" s="648"/>
      <c r="DM20" s="648"/>
      <c r="DN20" s="648"/>
      <c r="DO20" s="648"/>
      <c r="DP20" s="649"/>
      <c r="DQ20" s="656">
        <v>4163411</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316</v>
      </c>
      <c r="S21" s="648"/>
      <c r="T21" s="648"/>
      <c r="U21" s="648"/>
      <c r="V21" s="648"/>
      <c r="W21" s="648"/>
      <c r="X21" s="648"/>
      <c r="Y21" s="649"/>
      <c r="Z21" s="650">
        <v>0</v>
      </c>
      <c r="AA21" s="650"/>
      <c r="AB21" s="650"/>
      <c r="AC21" s="650"/>
      <c r="AD21" s="651">
        <v>316</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231</v>
      </c>
      <c r="BH21" s="648"/>
      <c r="BI21" s="648"/>
      <c r="BJ21" s="648"/>
      <c r="BK21" s="648"/>
      <c r="BL21" s="648"/>
      <c r="BM21" s="648"/>
      <c r="BN21" s="649"/>
      <c r="BO21" s="650" t="s">
        <v>235</v>
      </c>
      <c r="BP21" s="650"/>
      <c r="BQ21" s="650"/>
      <c r="BR21" s="650"/>
      <c r="BS21" s="656" t="s">
        <v>235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2606368</v>
      </c>
      <c r="S22" s="648"/>
      <c r="T22" s="648"/>
      <c r="U22" s="648"/>
      <c r="V22" s="648"/>
      <c r="W22" s="648"/>
      <c r="X22" s="648"/>
      <c r="Y22" s="649"/>
      <c r="Z22" s="650">
        <v>40</v>
      </c>
      <c r="AA22" s="650"/>
      <c r="AB22" s="650"/>
      <c r="AC22" s="650"/>
      <c r="AD22" s="651">
        <v>2447328</v>
      </c>
      <c r="AE22" s="651"/>
      <c r="AF22" s="651"/>
      <c r="AG22" s="651"/>
      <c r="AH22" s="651"/>
      <c r="AI22" s="651"/>
      <c r="AJ22" s="651"/>
      <c r="AK22" s="651"/>
      <c r="AL22" s="652">
        <v>70</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235</v>
      </c>
      <c r="BH22" s="648"/>
      <c r="BI22" s="648"/>
      <c r="BJ22" s="648"/>
      <c r="BK22" s="648"/>
      <c r="BL22" s="648"/>
      <c r="BM22" s="648"/>
      <c r="BN22" s="649"/>
      <c r="BO22" s="650" t="s">
        <v>235</v>
      </c>
      <c r="BP22" s="650"/>
      <c r="BQ22" s="650"/>
      <c r="BR22" s="650"/>
      <c r="BS22" s="656" t="s">
        <v>231</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2447328</v>
      </c>
      <c r="S23" s="648"/>
      <c r="T23" s="648"/>
      <c r="U23" s="648"/>
      <c r="V23" s="648"/>
      <c r="W23" s="648"/>
      <c r="X23" s="648"/>
      <c r="Y23" s="649"/>
      <c r="Z23" s="650">
        <v>37.5</v>
      </c>
      <c r="AA23" s="650"/>
      <c r="AB23" s="650"/>
      <c r="AC23" s="650"/>
      <c r="AD23" s="651">
        <v>2447328</v>
      </c>
      <c r="AE23" s="651"/>
      <c r="AF23" s="651"/>
      <c r="AG23" s="651"/>
      <c r="AH23" s="651"/>
      <c r="AI23" s="651"/>
      <c r="AJ23" s="651"/>
      <c r="AK23" s="651"/>
      <c r="AL23" s="652">
        <v>70</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231</v>
      </c>
      <c r="BH23" s="648"/>
      <c r="BI23" s="648"/>
      <c r="BJ23" s="648"/>
      <c r="BK23" s="648"/>
      <c r="BL23" s="648"/>
      <c r="BM23" s="648"/>
      <c r="BN23" s="649"/>
      <c r="BO23" s="650" t="s">
        <v>231</v>
      </c>
      <c r="BP23" s="650"/>
      <c r="BQ23" s="650"/>
      <c r="BR23" s="650"/>
      <c r="BS23" s="656" t="s">
        <v>231</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159040</v>
      </c>
      <c r="S24" s="648"/>
      <c r="T24" s="648"/>
      <c r="U24" s="648"/>
      <c r="V24" s="648"/>
      <c r="W24" s="648"/>
      <c r="X24" s="648"/>
      <c r="Y24" s="649"/>
      <c r="Z24" s="650">
        <v>2.4</v>
      </c>
      <c r="AA24" s="650"/>
      <c r="AB24" s="650"/>
      <c r="AC24" s="650"/>
      <c r="AD24" s="651" t="s">
        <v>231</v>
      </c>
      <c r="AE24" s="651"/>
      <c r="AF24" s="651"/>
      <c r="AG24" s="651"/>
      <c r="AH24" s="651"/>
      <c r="AI24" s="651"/>
      <c r="AJ24" s="651"/>
      <c r="AK24" s="651"/>
      <c r="AL24" s="652" t="s">
        <v>235</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231</v>
      </c>
      <c r="BH24" s="648"/>
      <c r="BI24" s="648"/>
      <c r="BJ24" s="648"/>
      <c r="BK24" s="648"/>
      <c r="BL24" s="648"/>
      <c r="BM24" s="648"/>
      <c r="BN24" s="649"/>
      <c r="BO24" s="650" t="s">
        <v>231</v>
      </c>
      <c r="BP24" s="650"/>
      <c r="BQ24" s="650"/>
      <c r="BR24" s="650"/>
      <c r="BS24" s="656" t="s">
        <v>235</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2448272</v>
      </c>
      <c r="CS24" s="637"/>
      <c r="CT24" s="637"/>
      <c r="CU24" s="637"/>
      <c r="CV24" s="637"/>
      <c r="CW24" s="637"/>
      <c r="CX24" s="637"/>
      <c r="CY24" s="638"/>
      <c r="CZ24" s="641">
        <v>37.700000000000003</v>
      </c>
      <c r="DA24" s="642"/>
      <c r="DB24" s="642"/>
      <c r="DC24" s="661"/>
      <c r="DD24" s="685">
        <v>1933926</v>
      </c>
      <c r="DE24" s="637"/>
      <c r="DF24" s="637"/>
      <c r="DG24" s="637"/>
      <c r="DH24" s="637"/>
      <c r="DI24" s="637"/>
      <c r="DJ24" s="637"/>
      <c r="DK24" s="638"/>
      <c r="DL24" s="685">
        <v>1862666</v>
      </c>
      <c r="DM24" s="637"/>
      <c r="DN24" s="637"/>
      <c r="DO24" s="637"/>
      <c r="DP24" s="637"/>
      <c r="DQ24" s="637"/>
      <c r="DR24" s="637"/>
      <c r="DS24" s="637"/>
      <c r="DT24" s="637"/>
      <c r="DU24" s="637"/>
      <c r="DV24" s="638"/>
      <c r="DW24" s="641">
        <v>51.7</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231</v>
      </c>
      <c r="S25" s="648"/>
      <c r="T25" s="648"/>
      <c r="U25" s="648"/>
      <c r="V25" s="648"/>
      <c r="W25" s="648"/>
      <c r="X25" s="648"/>
      <c r="Y25" s="649"/>
      <c r="Z25" s="650" t="s">
        <v>139</v>
      </c>
      <c r="AA25" s="650"/>
      <c r="AB25" s="650"/>
      <c r="AC25" s="650"/>
      <c r="AD25" s="651" t="s">
        <v>231</v>
      </c>
      <c r="AE25" s="651"/>
      <c r="AF25" s="651"/>
      <c r="AG25" s="651"/>
      <c r="AH25" s="651"/>
      <c r="AI25" s="651"/>
      <c r="AJ25" s="651"/>
      <c r="AK25" s="651"/>
      <c r="AL25" s="652" t="s">
        <v>235</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231</v>
      </c>
      <c r="BH25" s="648"/>
      <c r="BI25" s="648"/>
      <c r="BJ25" s="648"/>
      <c r="BK25" s="648"/>
      <c r="BL25" s="648"/>
      <c r="BM25" s="648"/>
      <c r="BN25" s="649"/>
      <c r="BO25" s="650" t="s">
        <v>235</v>
      </c>
      <c r="BP25" s="650"/>
      <c r="BQ25" s="650"/>
      <c r="BR25" s="650"/>
      <c r="BS25" s="656" t="s">
        <v>235</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1101602</v>
      </c>
      <c r="CS25" s="681"/>
      <c r="CT25" s="681"/>
      <c r="CU25" s="681"/>
      <c r="CV25" s="681"/>
      <c r="CW25" s="681"/>
      <c r="CX25" s="681"/>
      <c r="CY25" s="682"/>
      <c r="CZ25" s="652">
        <v>17</v>
      </c>
      <c r="DA25" s="683"/>
      <c r="DB25" s="683"/>
      <c r="DC25" s="686"/>
      <c r="DD25" s="656">
        <v>1033925</v>
      </c>
      <c r="DE25" s="681"/>
      <c r="DF25" s="681"/>
      <c r="DG25" s="681"/>
      <c r="DH25" s="681"/>
      <c r="DI25" s="681"/>
      <c r="DJ25" s="681"/>
      <c r="DK25" s="682"/>
      <c r="DL25" s="656">
        <v>970615</v>
      </c>
      <c r="DM25" s="681"/>
      <c r="DN25" s="681"/>
      <c r="DO25" s="681"/>
      <c r="DP25" s="681"/>
      <c r="DQ25" s="681"/>
      <c r="DR25" s="681"/>
      <c r="DS25" s="681"/>
      <c r="DT25" s="681"/>
      <c r="DU25" s="681"/>
      <c r="DV25" s="682"/>
      <c r="DW25" s="652">
        <v>26.9</v>
      </c>
      <c r="DX25" s="683"/>
      <c r="DY25" s="683"/>
      <c r="DZ25" s="683"/>
      <c r="EA25" s="683"/>
      <c r="EB25" s="683"/>
      <c r="EC25" s="684"/>
    </row>
    <row r="26" spans="2:133" ht="11.25" customHeight="1" x14ac:dyDescent="0.15">
      <c r="B26" s="644" t="s">
        <v>294</v>
      </c>
      <c r="C26" s="645"/>
      <c r="D26" s="645"/>
      <c r="E26" s="645"/>
      <c r="F26" s="645"/>
      <c r="G26" s="645"/>
      <c r="H26" s="645"/>
      <c r="I26" s="645"/>
      <c r="J26" s="645"/>
      <c r="K26" s="645"/>
      <c r="L26" s="645"/>
      <c r="M26" s="645"/>
      <c r="N26" s="645"/>
      <c r="O26" s="645"/>
      <c r="P26" s="645"/>
      <c r="Q26" s="646"/>
      <c r="R26" s="647">
        <v>3605790</v>
      </c>
      <c r="S26" s="648"/>
      <c r="T26" s="648"/>
      <c r="U26" s="648"/>
      <c r="V26" s="648"/>
      <c r="W26" s="648"/>
      <c r="X26" s="648"/>
      <c r="Y26" s="649"/>
      <c r="Z26" s="650">
        <v>55.3</v>
      </c>
      <c r="AA26" s="650"/>
      <c r="AB26" s="650"/>
      <c r="AC26" s="650"/>
      <c r="AD26" s="651">
        <v>3446750</v>
      </c>
      <c r="AE26" s="651"/>
      <c r="AF26" s="651"/>
      <c r="AG26" s="651"/>
      <c r="AH26" s="651"/>
      <c r="AI26" s="651"/>
      <c r="AJ26" s="651"/>
      <c r="AK26" s="651"/>
      <c r="AL26" s="652">
        <v>98.5</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235</v>
      </c>
      <c r="BH26" s="648"/>
      <c r="BI26" s="648"/>
      <c r="BJ26" s="648"/>
      <c r="BK26" s="648"/>
      <c r="BL26" s="648"/>
      <c r="BM26" s="648"/>
      <c r="BN26" s="649"/>
      <c r="BO26" s="650" t="s">
        <v>235</v>
      </c>
      <c r="BP26" s="650"/>
      <c r="BQ26" s="650"/>
      <c r="BR26" s="650"/>
      <c r="BS26" s="656" t="s">
        <v>235</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695519</v>
      </c>
      <c r="CS26" s="648"/>
      <c r="CT26" s="648"/>
      <c r="CU26" s="648"/>
      <c r="CV26" s="648"/>
      <c r="CW26" s="648"/>
      <c r="CX26" s="648"/>
      <c r="CY26" s="649"/>
      <c r="CZ26" s="652">
        <v>10.7</v>
      </c>
      <c r="DA26" s="683"/>
      <c r="DB26" s="683"/>
      <c r="DC26" s="686"/>
      <c r="DD26" s="656">
        <v>641571</v>
      </c>
      <c r="DE26" s="648"/>
      <c r="DF26" s="648"/>
      <c r="DG26" s="648"/>
      <c r="DH26" s="648"/>
      <c r="DI26" s="648"/>
      <c r="DJ26" s="648"/>
      <c r="DK26" s="649"/>
      <c r="DL26" s="656" t="s">
        <v>231</v>
      </c>
      <c r="DM26" s="648"/>
      <c r="DN26" s="648"/>
      <c r="DO26" s="648"/>
      <c r="DP26" s="648"/>
      <c r="DQ26" s="648"/>
      <c r="DR26" s="648"/>
      <c r="DS26" s="648"/>
      <c r="DT26" s="648"/>
      <c r="DU26" s="648"/>
      <c r="DV26" s="649"/>
      <c r="DW26" s="652" t="s">
        <v>235</v>
      </c>
      <c r="DX26" s="683"/>
      <c r="DY26" s="683"/>
      <c r="DZ26" s="683"/>
      <c r="EA26" s="683"/>
      <c r="EB26" s="683"/>
      <c r="EC26" s="684"/>
    </row>
    <row r="27" spans="2:133" ht="11.25" customHeight="1" x14ac:dyDescent="0.15">
      <c r="B27" s="644" t="s">
        <v>297</v>
      </c>
      <c r="C27" s="645"/>
      <c r="D27" s="645"/>
      <c r="E27" s="645"/>
      <c r="F27" s="645"/>
      <c r="G27" s="645"/>
      <c r="H27" s="645"/>
      <c r="I27" s="645"/>
      <c r="J27" s="645"/>
      <c r="K27" s="645"/>
      <c r="L27" s="645"/>
      <c r="M27" s="645"/>
      <c r="N27" s="645"/>
      <c r="O27" s="645"/>
      <c r="P27" s="645"/>
      <c r="Q27" s="646"/>
      <c r="R27" s="647">
        <v>785</v>
      </c>
      <c r="S27" s="648"/>
      <c r="T27" s="648"/>
      <c r="U27" s="648"/>
      <c r="V27" s="648"/>
      <c r="W27" s="648"/>
      <c r="X27" s="648"/>
      <c r="Y27" s="649"/>
      <c r="Z27" s="650">
        <v>0</v>
      </c>
      <c r="AA27" s="650"/>
      <c r="AB27" s="650"/>
      <c r="AC27" s="650"/>
      <c r="AD27" s="651">
        <v>785</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801549</v>
      </c>
      <c r="BH27" s="648"/>
      <c r="BI27" s="648"/>
      <c r="BJ27" s="648"/>
      <c r="BK27" s="648"/>
      <c r="BL27" s="648"/>
      <c r="BM27" s="648"/>
      <c r="BN27" s="649"/>
      <c r="BO27" s="650">
        <v>100</v>
      </c>
      <c r="BP27" s="650"/>
      <c r="BQ27" s="650"/>
      <c r="BR27" s="650"/>
      <c r="BS27" s="656" t="s">
        <v>235</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596847</v>
      </c>
      <c r="CS27" s="681"/>
      <c r="CT27" s="681"/>
      <c r="CU27" s="681"/>
      <c r="CV27" s="681"/>
      <c r="CW27" s="681"/>
      <c r="CX27" s="681"/>
      <c r="CY27" s="682"/>
      <c r="CZ27" s="652">
        <v>9.1999999999999993</v>
      </c>
      <c r="DA27" s="683"/>
      <c r="DB27" s="683"/>
      <c r="DC27" s="686"/>
      <c r="DD27" s="656">
        <v>150178</v>
      </c>
      <c r="DE27" s="681"/>
      <c r="DF27" s="681"/>
      <c r="DG27" s="681"/>
      <c r="DH27" s="681"/>
      <c r="DI27" s="681"/>
      <c r="DJ27" s="681"/>
      <c r="DK27" s="682"/>
      <c r="DL27" s="656">
        <v>142228</v>
      </c>
      <c r="DM27" s="681"/>
      <c r="DN27" s="681"/>
      <c r="DO27" s="681"/>
      <c r="DP27" s="681"/>
      <c r="DQ27" s="681"/>
      <c r="DR27" s="681"/>
      <c r="DS27" s="681"/>
      <c r="DT27" s="681"/>
      <c r="DU27" s="681"/>
      <c r="DV27" s="682"/>
      <c r="DW27" s="652">
        <v>3.9</v>
      </c>
      <c r="DX27" s="683"/>
      <c r="DY27" s="683"/>
      <c r="DZ27" s="683"/>
      <c r="EA27" s="683"/>
      <c r="EB27" s="683"/>
      <c r="EC27" s="684"/>
    </row>
    <row r="28" spans="2:133" ht="11.25" customHeight="1" x14ac:dyDescent="0.15">
      <c r="B28" s="644" t="s">
        <v>300</v>
      </c>
      <c r="C28" s="645"/>
      <c r="D28" s="645"/>
      <c r="E28" s="645"/>
      <c r="F28" s="645"/>
      <c r="G28" s="645"/>
      <c r="H28" s="645"/>
      <c r="I28" s="645"/>
      <c r="J28" s="645"/>
      <c r="K28" s="645"/>
      <c r="L28" s="645"/>
      <c r="M28" s="645"/>
      <c r="N28" s="645"/>
      <c r="O28" s="645"/>
      <c r="P28" s="645"/>
      <c r="Q28" s="646"/>
      <c r="R28" s="647">
        <v>3216</v>
      </c>
      <c r="S28" s="648"/>
      <c r="T28" s="648"/>
      <c r="U28" s="648"/>
      <c r="V28" s="648"/>
      <c r="W28" s="648"/>
      <c r="X28" s="648"/>
      <c r="Y28" s="649"/>
      <c r="Z28" s="650">
        <v>0</v>
      </c>
      <c r="AA28" s="650"/>
      <c r="AB28" s="650"/>
      <c r="AC28" s="650"/>
      <c r="AD28" s="651" t="s">
        <v>235</v>
      </c>
      <c r="AE28" s="651"/>
      <c r="AF28" s="651"/>
      <c r="AG28" s="651"/>
      <c r="AH28" s="651"/>
      <c r="AI28" s="651"/>
      <c r="AJ28" s="651"/>
      <c r="AK28" s="651"/>
      <c r="AL28" s="652" t="s">
        <v>231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749823</v>
      </c>
      <c r="CS28" s="648"/>
      <c r="CT28" s="648"/>
      <c r="CU28" s="648"/>
      <c r="CV28" s="648"/>
      <c r="CW28" s="648"/>
      <c r="CX28" s="648"/>
      <c r="CY28" s="649"/>
      <c r="CZ28" s="652">
        <v>11.6</v>
      </c>
      <c r="DA28" s="683"/>
      <c r="DB28" s="683"/>
      <c r="DC28" s="686"/>
      <c r="DD28" s="656">
        <v>749823</v>
      </c>
      <c r="DE28" s="648"/>
      <c r="DF28" s="648"/>
      <c r="DG28" s="648"/>
      <c r="DH28" s="648"/>
      <c r="DI28" s="648"/>
      <c r="DJ28" s="648"/>
      <c r="DK28" s="649"/>
      <c r="DL28" s="656">
        <v>749823</v>
      </c>
      <c r="DM28" s="648"/>
      <c r="DN28" s="648"/>
      <c r="DO28" s="648"/>
      <c r="DP28" s="648"/>
      <c r="DQ28" s="648"/>
      <c r="DR28" s="648"/>
      <c r="DS28" s="648"/>
      <c r="DT28" s="648"/>
      <c r="DU28" s="648"/>
      <c r="DV28" s="649"/>
      <c r="DW28" s="652">
        <v>20.8</v>
      </c>
      <c r="DX28" s="683"/>
      <c r="DY28" s="683"/>
      <c r="DZ28" s="683"/>
      <c r="EA28" s="683"/>
      <c r="EB28" s="683"/>
      <c r="EC28" s="684"/>
    </row>
    <row r="29" spans="2:133" ht="11.25" customHeight="1" x14ac:dyDescent="0.15">
      <c r="B29" s="644" t="s">
        <v>302</v>
      </c>
      <c r="C29" s="645"/>
      <c r="D29" s="645"/>
      <c r="E29" s="645"/>
      <c r="F29" s="645"/>
      <c r="G29" s="645"/>
      <c r="H29" s="645"/>
      <c r="I29" s="645"/>
      <c r="J29" s="645"/>
      <c r="K29" s="645"/>
      <c r="L29" s="645"/>
      <c r="M29" s="645"/>
      <c r="N29" s="645"/>
      <c r="O29" s="645"/>
      <c r="P29" s="645"/>
      <c r="Q29" s="646"/>
      <c r="R29" s="647">
        <v>86890</v>
      </c>
      <c r="S29" s="648"/>
      <c r="T29" s="648"/>
      <c r="U29" s="648"/>
      <c r="V29" s="648"/>
      <c r="W29" s="648"/>
      <c r="X29" s="648"/>
      <c r="Y29" s="649"/>
      <c r="Z29" s="650">
        <v>1.3</v>
      </c>
      <c r="AA29" s="650"/>
      <c r="AB29" s="650"/>
      <c r="AC29" s="650"/>
      <c r="AD29" s="651">
        <v>3360</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303</v>
      </c>
      <c r="CE29" s="694"/>
      <c r="CF29" s="662" t="s">
        <v>304</v>
      </c>
      <c r="CG29" s="663"/>
      <c r="CH29" s="663"/>
      <c r="CI29" s="663"/>
      <c r="CJ29" s="663"/>
      <c r="CK29" s="663"/>
      <c r="CL29" s="663"/>
      <c r="CM29" s="663"/>
      <c r="CN29" s="663"/>
      <c r="CO29" s="663"/>
      <c r="CP29" s="663"/>
      <c r="CQ29" s="664"/>
      <c r="CR29" s="647">
        <v>749719</v>
      </c>
      <c r="CS29" s="681"/>
      <c r="CT29" s="681"/>
      <c r="CU29" s="681"/>
      <c r="CV29" s="681"/>
      <c r="CW29" s="681"/>
      <c r="CX29" s="681"/>
      <c r="CY29" s="682"/>
      <c r="CZ29" s="652">
        <v>11.6</v>
      </c>
      <c r="DA29" s="683"/>
      <c r="DB29" s="683"/>
      <c r="DC29" s="686"/>
      <c r="DD29" s="656">
        <v>749719</v>
      </c>
      <c r="DE29" s="681"/>
      <c r="DF29" s="681"/>
      <c r="DG29" s="681"/>
      <c r="DH29" s="681"/>
      <c r="DI29" s="681"/>
      <c r="DJ29" s="681"/>
      <c r="DK29" s="682"/>
      <c r="DL29" s="656">
        <v>749719</v>
      </c>
      <c r="DM29" s="681"/>
      <c r="DN29" s="681"/>
      <c r="DO29" s="681"/>
      <c r="DP29" s="681"/>
      <c r="DQ29" s="681"/>
      <c r="DR29" s="681"/>
      <c r="DS29" s="681"/>
      <c r="DT29" s="681"/>
      <c r="DU29" s="681"/>
      <c r="DV29" s="682"/>
      <c r="DW29" s="652">
        <v>20.8</v>
      </c>
      <c r="DX29" s="683"/>
      <c r="DY29" s="683"/>
      <c r="DZ29" s="683"/>
      <c r="EA29" s="683"/>
      <c r="EB29" s="683"/>
      <c r="EC29" s="684"/>
    </row>
    <row r="30" spans="2:133" ht="11.25" customHeight="1" x14ac:dyDescent="0.15">
      <c r="B30" s="644" t="s">
        <v>305</v>
      </c>
      <c r="C30" s="645"/>
      <c r="D30" s="645"/>
      <c r="E30" s="645"/>
      <c r="F30" s="645"/>
      <c r="G30" s="645"/>
      <c r="H30" s="645"/>
      <c r="I30" s="645"/>
      <c r="J30" s="645"/>
      <c r="K30" s="645"/>
      <c r="L30" s="645"/>
      <c r="M30" s="645"/>
      <c r="N30" s="645"/>
      <c r="O30" s="645"/>
      <c r="P30" s="645"/>
      <c r="Q30" s="646"/>
      <c r="R30" s="647">
        <v>6658</v>
      </c>
      <c r="S30" s="648"/>
      <c r="T30" s="648"/>
      <c r="U30" s="648"/>
      <c r="V30" s="648"/>
      <c r="W30" s="648"/>
      <c r="X30" s="648"/>
      <c r="Y30" s="649"/>
      <c r="Z30" s="650">
        <v>0.1</v>
      </c>
      <c r="AA30" s="650"/>
      <c r="AB30" s="650"/>
      <c r="AC30" s="650"/>
      <c r="AD30" s="651" t="s">
        <v>139</v>
      </c>
      <c r="AE30" s="651"/>
      <c r="AF30" s="651"/>
      <c r="AG30" s="651"/>
      <c r="AH30" s="651"/>
      <c r="AI30" s="651"/>
      <c r="AJ30" s="651"/>
      <c r="AK30" s="651"/>
      <c r="AL30" s="652" t="s">
        <v>235</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306</v>
      </c>
      <c r="BH30" s="691"/>
      <c r="BI30" s="691"/>
      <c r="BJ30" s="691"/>
      <c r="BK30" s="691"/>
      <c r="BL30" s="691"/>
      <c r="BM30" s="691"/>
      <c r="BN30" s="691"/>
      <c r="BO30" s="691"/>
      <c r="BP30" s="691"/>
      <c r="BQ30" s="692"/>
      <c r="BR30" s="626" t="s">
        <v>307</v>
      </c>
      <c r="BS30" s="691"/>
      <c r="BT30" s="691"/>
      <c r="BU30" s="691"/>
      <c r="BV30" s="691"/>
      <c r="BW30" s="691"/>
      <c r="BX30" s="691"/>
      <c r="BY30" s="691"/>
      <c r="BZ30" s="691"/>
      <c r="CA30" s="691"/>
      <c r="CB30" s="692"/>
      <c r="CD30" s="695"/>
      <c r="CE30" s="696"/>
      <c r="CF30" s="662" t="s">
        <v>308</v>
      </c>
      <c r="CG30" s="663"/>
      <c r="CH30" s="663"/>
      <c r="CI30" s="663"/>
      <c r="CJ30" s="663"/>
      <c r="CK30" s="663"/>
      <c r="CL30" s="663"/>
      <c r="CM30" s="663"/>
      <c r="CN30" s="663"/>
      <c r="CO30" s="663"/>
      <c r="CP30" s="663"/>
      <c r="CQ30" s="664"/>
      <c r="CR30" s="647">
        <v>727347</v>
      </c>
      <c r="CS30" s="648"/>
      <c r="CT30" s="648"/>
      <c r="CU30" s="648"/>
      <c r="CV30" s="648"/>
      <c r="CW30" s="648"/>
      <c r="CX30" s="648"/>
      <c r="CY30" s="649"/>
      <c r="CZ30" s="652">
        <v>11.2</v>
      </c>
      <c r="DA30" s="683"/>
      <c r="DB30" s="683"/>
      <c r="DC30" s="686"/>
      <c r="DD30" s="656">
        <v>727347</v>
      </c>
      <c r="DE30" s="648"/>
      <c r="DF30" s="648"/>
      <c r="DG30" s="648"/>
      <c r="DH30" s="648"/>
      <c r="DI30" s="648"/>
      <c r="DJ30" s="648"/>
      <c r="DK30" s="649"/>
      <c r="DL30" s="656">
        <v>727347</v>
      </c>
      <c r="DM30" s="648"/>
      <c r="DN30" s="648"/>
      <c r="DO30" s="648"/>
      <c r="DP30" s="648"/>
      <c r="DQ30" s="648"/>
      <c r="DR30" s="648"/>
      <c r="DS30" s="648"/>
      <c r="DT30" s="648"/>
      <c r="DU30" s="648"/>
      <c r="DV30" s="649"/>
      <c r="DW30" s="652">
        <v>20.2</v>
      </c>
      <c r="DX30" s="683"/>
      <c r="DY30" s="683"/>
      <c r="DZ30" s="683"/>
      <c r="EA30" s="683"/>
      <c r="EB30" s="683"/>
      <c r="EC30" s="684"/>
    </row>
    <row r="31" spans="2:133" ht="11.25" customHeight="1" x14ac:dyDescent="0.15">
      <c r="B31" s="644" t="s">
        <v>309</v>
      </c>
      <c r="C31" s="645"/>
      <c r="D31" s="645"/>
      <c r="E31" s="645"/>
      <c r="F31" s="645"/>
      <c r="G31" s="645"/>
      <c r="H31" s="645"/>
      <c r="I31" s="645"/>
      <c r="J31" s="645"/>
      <c r="K31" s="645"/>
      <c r="L31" s="645"/>
      <c r="M31" s="645"/>
      <c r="N31" s="645"/>
      <c r="O31" s="645"/>
      <c r="P31" s="645"/>
      <c r="Q31" s="646"/>
      <c r="R31" s="647">
        <v>1391873</v>
      </c>
      <c r="S31" s="648"/>
      <c r="T31" s="648"/>
      <c r="U31" s="648"/>
      <c r="V31" s="648"/>
      <c r="W31" s="648"/>
      <c r="X31" s="648"/>
      <c r="Y31" s="649"/>
      <c r="Z31" s="650">
        <v>21.3</v>
      </c>
      <c r="AA31" s="650"/>
      <c r="AB31" s="650"/>
      <c r="AC31" s="650"/>
      <c r="AD31" s="651" t="s">
        <v>235</v>
      </c>
      <c r="AE31" s="651"/>
      <c r="AF31" s="651"/>
      <c r="AG31" s="651"/>
      <c r="AH31" s="651"/>
      <c r="AI31" s="651"/>
      <c r="AJ31" s="651"/>
      <c r="AK31" s="651"/>
      <c r="AL31" s="652" t="s">
        <v>235</v>
      </c>
      <c r="AM31" s="653"/>
      <c r="AN31" s="653"/>
      <c r="AO31" s="654"/>
      <c r="AP31" s="704" t="s">
        <v>310</v>
      </c>
      <c r="AQ31" s="705"/>
      <c r="AR31" s="705"/>
      <c r="AS31" s="705"/>
      <c r="AT31" s="710" t="s">
        <v>311</v>
      </c>
      <c r="AU31" s="231"/>
      <c r="AV31" s="231"/>
      <c r="AW31" s="231"/>
      <c r="AX31" s="633" t="s">
        <v>186</v>
      </c>
      <c r="AY31" s="634"/>
      <c r="AZ31" s="634"/>
      <c r="BA31" s="634"/>
      <c r="BB31" s="634"/>
      <c r="BC31" s="634"/>
      <c r="BD31" s="634"/>
      <c r="BE31" s="634"/>
      <c r="BF31" s="635"/>
      <c r="BG31" s="703">
        <v>98.5</v>
      </c>
      <c r="BH31" s="699"/>
      <c r="BI31" s="699"/>
      <c r="BJ31" s="699"/>
      <c r="BK31" s="699"/>
      <c r="BL31" s="699"/>
      <c r="BM31" s="642">
        <v>94.3</v>
      </c>
      <c r="BN31" s="699"/>
      <c r="BO31" s="699"/>
      <c r="BP31" s="699"/>
      <c r="BQ31" s="700"/>
      <c r="BR31" s="703">
        <v>98.4</v>
      </c>
      <c r="BS31" s="699"/>
      <c r="BT31" s="699"/>
      <c r="BU31" s="699"/>
      <c r="BV31" s="699"/>
      <c r="BW31" s="699"/>
      <c r="BX31" s="642">
        <v>94.6</v>
      </c>
      <c r="BY31" s="699"/>
      <c r="BZ31" s="699"/>
      <c r="CA31" s="699"/>
      <c r="CB31" s="700"/>
      <c r="CD31" s="695"/>
      <c r="CE31" s="696"/>
      <c r="CF31" s="662" t="s">
        <v>312</v>
      </c>
      <c r="CG31" s="663"/>
      <c r="CH31" s="663"/>
      <c r="CI31" s="663"/>
      <c r="CJ31" s="663"/>
      <c r="CK31" s="663"/>
      <c r="CL31" s="663"/>
      <c r="CM31" s="663"/>
      <c r="CN31" s="663"/>
      <c r="CO31" s="663"/>
      <c r="CP31" s="663"/>
      <c r="CQ31" s="664"/>
      <c r="CR31" s="647">
        <v>22372</v>
      </c>
      <c r="CS31" s="681"/>
      <c r="CT31" s="681"/>
      <c r="CU31" s="681"/>
      <c r="CV31" s="681"/>
      <c r="CW31" s="681"/>
      <c r="CX31" s="681"/>
      <c r="CY31" s="682"/>
      <c r="CZ31" s="652">
        <v>0.3</v>
      </c>
      <c r="DA31" s="683"/>
      <c r="DB31" s="683"/>
      <c r="DC31" s="686"/>
      <c r="DD31" s="656">
        <v>22372</v>
      </c>
      <c r="DE31" s="681"/>
      <c r="DF31" s="681"/>
      <c r="DG31" s="681"/>
      <c r="DH31" s="681"/>
      <c r="DI31" s="681"/>
      <c r="DJ31" s="681"/>
      <c r="DK31" s="682"/>
      <c r="DL31" s="656">
        <v>22372</v>
      </c>
      <c r="DM31" s="681"/>
      <c r="DN31" s="681"/>
      <c r="DO31" s="681"/>
      <c r="DP31" s="681"/>
      <c r="DQ31" s="681"/>
      <c r="DR31" s="681"/>
      <c r="DS31" s="681"/>
      <c r="DT31" s="681"/>
      <c r="DU31" s="681"/>
      <c r="DV31" s="682"/>
      <c r="DW31" s="652">
        <v>0.6</v>
      </c>
      <c r="DX31" s="683"/>
      <c r="DY31" s="683"/>
      <c r="DZ31" s="683"/>
      <c r="EA31" s="683"/>
      <c r="EB31" s="683"/>
      <c r="EC31" s="684"/>
    </row>
    <row r="32" spans="2:133" ht="11.25" customHeight="1" x14ac:dyDescent="0.15">
      <c r="B32" s="714" t="s">
        <v>313</v>
      </c>
      <c r="C32" s="715"/>
      <c r="D32" s="715"/>
      <c r="E32" s="715"/>
      <c r="F32" s="715"/>
      <c r="G32" s="715"/>
      <c r="H32" s="715"/>
      <c r="I32" s="715"/>
      <c r="J32" s="715"/>
      <c r="K32" s="715"/>
      <c r="L32" s="715"/>
      <c r="M32" s="715"/>
      <c r="N32" s="715"/>
      <c r="O32" s="715"/>
      <c r="P32" s="715"/>
      <c r="Q32" s="716"/>
      <c r="R32" s="647" t="s">
        <v>235</v>
      </c>
      <c r="S32" s="648"/>
      <c r="T32" s="648"/>
      <c r="U32" s="648"/>
      <c r="V32" s="648"/>
      <c r="W32" s="648"/>
      <c r="X32" s="648"/>
      <c r="Y32" s="649"/>
      <c r="Z32" s="650" t="s">
        <v>235</v>
      </c>
      <c r="AA32" s="650"/>
      <c r="AB32" s="650"/>
      <c r="AC32" s="650"/>
      <c r="AD32" s="651" t="s">
        <v>235</v>
      </c>
      <c r="AE32" s="651"/>
      <c r="AF32" s="651"/>
      <c r="AG32" s="651"/>
      <c r="AH32" s="651"/>
      <c r="AI32" s="651"/>
      <c r="AJ32" s="651"/>
      <c r="AK32" s="651"/>
      <c r="AL32" s="652" t="s">
        <v>235</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3">
        <v>99</v>
      </c>
      <c r="BH32" s="681"/>
      <c r="BI32" s="681"/>
      <c r="BJ32" s="681"/>
      <c r="BK32" s="681"/>
      <c r="BL32" s="681"/>
      <c r="BM32" s="653">
        <v>96</v>
      </c>
      <c r="BN32" s="701"/>
      <c r="BO32" s="701"/>
      <c r="BP32" s="701"/>
      <c r="BQ32" s="702"/>
      <c r="BR32" s="713">
        <v>98.4</v>
      </c>
      <c r="BS32" s="681"/>
      <c r="BT32" s="681"/>
      <c r="BU32" s="681"/>
      <c r="BV32" s="681"/>
      <c r="BW32" s="681"/>
      <c r="BX32" s="653">
        <v>95.1</v>
      </c>
      <c r="BY32" s="701"/>
      <c r="BZ32" s="701"/>
      <c r="CA32" s="701"/>
      <c r="CB32" s="702"/>
      <c r="CD32" s="697"/>
      <c r="CE32" s="698"/>
      <c r="CF32" s="662" t="s">
        <v>316</v>
      </c>
      <c r="CG32" s="663"/>
      <c r="CH32" s="663"/>
      <c r="CI32" s="663"/>
      <c r="CJ32" s="663"/>
      <c r="CK32" s="663"/>
      <c r="CL32" s="663"/>
      <c r="CM32" s="663"/>
      <c r="CN32" s="663"/>
      <c r="CO32" s="663"/>
      <c r="CP32" s="663"/>
      <c r="CQ32" s="664"/>
      <c r="CR32" s="647">
        <v>104</v>
      </c>
      <c r="CS32" s="648"/>
      <c r="CT32" s="648"/>
      <c r="CU32" s="648"/>
      <c r="CV32" s="648"/>
      <c r="CW32" s="648"/>
      <c r="CX32" s="648"/>
      <c r="CY32" s="649"/>
      <c r="CZ32" s="652">
        <v>0</v>
      </c>
      <c r="DA32" s="683"/>
      <c r="DB32" s="683"/>
      <c r="DC32" s="686"/>
      <c r="DD32" s="656">
        <v>104</v>
      </c>
      <c r="DE32" s="648"/>
      <c r="DF32" s="648"/>
      <c r="DG32" s="648"/>
      <c r="DH32" s="648"/>
      <c r="DI32" s="648"/>
      <c r="DJ32" s="648"/>
      <c r="DK32" s="649"/>
      <c r="DL32" s="656">
        <v>104</v>
      </c>
      <c r="DM32" s="648"/>
      <c r="DN32" s="648"/>
      <c r="DO32" s="648"/>
      <c r="DP32" s="648"/>
      <c r="DQ32" s="648"/>
      <c r="DR32" s="648"/>
      <c r="DS32" s="648"/>
      <c r="DT32" s="648"/>
      <c r="DU32" s="648"/>
      <c r="DV32" s="649"/>
      <c r="DW32" s="652">
        <v>0</v>
      </c>
      <c r="DX32" s="683"/>
      <c r="DY32" s="683"/>
      <c r="DZ32" s="683"/>
      <c r="EA32" s="683"/>
      <c r="EB32" s="683"/>
      <c r="EC32" s="684"/>
    </row>
    <row r="33" spans="2:133" ht="11.25" customHeight="1" x14ac:dyDescent="0.15">
      <c r="B33" s="644" t="s">
        <v>317</v>
      </c>
      <c r="C33" s="645"/>
      <c r="D33" s="645"/>
      <c r="E33" s="645"/>
      <c r="F33" s="645"/>
      <c r="G33" s="645"/>
      <c r="H33" s="645"/>
      <c r="I33" s="645"/>
      <c r="J33" s="645"/>
      <c r="K33" s="645"/>
      <c r="L33" s="645"/>
      <c r="M33" s="645"/>
      <c r="N33" s="645"/>
      <c r="O33" s="645"/>
      <c r="P33" s="645"/>
      <c r="Q33" s="646"/>
      <c r="R33" s="647">
        <v>435857</v>
      </c>
      <c r="S33" s="648"/>
      <c r="T33" s="648"/>
      <c r="U33" s="648"/>
      <c r="V33" s="648"/>
      <c r="W33" s="648"/>
      <c r="X33" s="648"/>
      <c r="Y33" s="649"/>
      <c r="Z33" s="650">
        <v>6.7</v>
      </c>
      <c r="AA33" s="650"/>
      <c r="AB33" s="650"/>
      <c r="AC33" s="650"/>
      <c r="AD33" s="651" t="s">
        <v>235</v>
      </c>
      <c r="AE33" s="651"/>
      <c r="AF33" s="651"/>
      <c r="AG33" s="651"/>
      <c r="AH33" s="651"/>
      <c r="AI33" s="651"/>
      <c r="AJ33" s="651"/>
      <c r="AK33" s="651"/>
      <c r="AL33" s="652" t="s">
        <v>231</v>
      </c>
      <c r="AM33" s="653"/>
      <c r="AN33" s="653"/>
      <c r="AO33" s="654"/>
      <c r="AP33" s="708"/>
      <c r="AQ33" s="709"/>
      <c r="AR33" s="709"/>
      <c r="AS33" s="709"/>
      <c r="AT33" s="712"/>
      <c r="AU33" s="232"/>
      <c r="AV33" s="232"/>
      <c r="AW33" s="232"/>
      <c r="AX33" s="688" t="s">
        <v>318</v>
      </c>
      <c r="AY33" s="689"/>
      <c r="AZ33" s="689"/>
      <c r="BA33" s="689"/>
      <c r="BB33" s="689"/>
      <c r="BC33" s="689"/>
      <c r="BD33" s="689"/>
      <c r="BE33" s="689"/>
      <c r="BF33" s="690"/>
      <c r="BG33" s="717">
        <v>98.1</v>
      </c>
      <c r="BH33" s="718"/>
      <c r="BI33" s="718"/>
      <c r="BJ33" s="718"/>
      <c r="BK33" s="718"/>
      <c r="BL33" s="718"/>
      <c r="BM33" s="719">
        <v>92.9</v>
      </c>
      <c r="BN33" s="718"/>
      <c r="BO33" s="718"/>
      <c r="BP33" s="718"/>
      <c r="BQ33" s="720"/>
      <c r="BR33" s="717">
        <v>98.3</v>
      </c>
      <c r="BS33" s="718"/>
      <c r="BT33" s="718"/>
      <c r="BU33" s="718"/>
      <c r="BV33" s="718"/>
      <c r="BW33" s="718"/>
      <c r="BX33" s="719">
        <v>93.8</v>
      </c>
      <c r="BY33" s="718"/>
      <c r="BZ33" s="718"/>
      <c r="CA33" s="718"/>
      <c r="CB33" s="720"/>
      <c r="CD33" s="662" t="s">
        <v>319</v>
      </c>
      <c r="CE33" s="663"/>
      <c r="CF33" s="663"/>
      <c r="CG33" s="663"/>
      <c r="CH33" s="663"/>
      <c r="CI33" s="663"/>
      <c r="CJ33" s="663"/>
      <c r="CK33" s="663"/>
      <c r="CL33" s="663"/>
      <c r="CM33" s="663"/>
      <c r="CN33" s="663"/>
      <c r="CO33" s="663"/>
      <c r="CP33" s="663"/>
      <c r="CQ33" s="664"/>
      <c r="CR33" s="647">
        <v>3346465</v>
      </c>
      <c r="CS33" s="681"/>
      <c r="CT33" s="681"/>
      <c r="CU33" s="681"/>
      <c r="CV33" s="681"/>
      <c r="CW33" s="681"/>
      <c r="CX33" s="681"/>
      <c r="CY33" s="682"/>
      <c r="CZ33" s="652">
        <v>51.6</v>
      </c>
      <c r="DA33" s="683"/>
      <c r="DB33" s="683"/>
      <c r="DC33" s="686"/>
      <c r="DD33" s="656">
        <v>2073621</v>
      </c>
      <c r="DE33" s="681"/>
      <c r="DF33" s="681"/>
      <c r="DG33" s="681"/>
      <c r="DH33" s="681"/>
      <c r="DI33" s="681"/>
      <c r="DJ33" s="681"/>
      <c r="DK33" s="682"/>
      <c r="DL33" s="656">
        <v>1476242</v>
      </c>
      <c r="DM33" s="681"/>
      <c r="DN33" s="681"/>
      <c r="DO33" s="681"/>
      <c r="DP33" s="681"/>
      <c r="DQ33" s="681"/>
      <c r="DR33" s="681"/>
      <c r="DS33" s="681"/>
      <c r="DT33" s="681"/>
      <c r="DU33" s="681"/>
      <c r="DV33" s="682"/>
      <c r="DW33" s="652">
        <v>40.9</v>
      </c>
      <c r="DX33" s="683"/>
      <c r="DY33" s="683"/>
      <c r="DZ33" s="683"/>
      <c r="EA33" s="683"/>
      <c r="EB33" s="683"/>
      <c r="EC33" s="684"/>
    </row>
    <row r="34" spans="2:133" ht="11.25" customHeight="1" x14ac:dyDescent="0.15">
      <c r="B34" s="644" t="s">
        <v>320</v>
      </c>
      <c r="C34" s="645"/>
      <c r="D34" s="645"/>
      <c r="E34" s="645"/>
      <c r="F34" s="645"/>
      <c r="G34" s="645"/>
      <c r="H34" s="645"/>
      <c r="I34" s="645"/>
      <c r="J34" s="645"/>
      <c r="K34" s="645"/>
      <c r="L34" s="645"/>
      <c r="M34" s="645"/>
      <c r="N34" s="645"/>
      <c r="O34" s="645"/>
      <c r="P34" s="645"/>
      <c r="Q34" s="646"/>
      <c r="R34" s="647">
        <v>39002</v>
      </c>
      <c r="S34" s="648"/>
      <c r="T34" s="648"/>
      <c r="U34" s="648"/>
      <c r="V34" s="648"/>
      <c r="W34" s="648"/>
      <c r="X34" s="648"/>
      <c r="Y34" s="649"/>
      <c r="Z34" s="650">
        <v>0.6</v>
      </c>
      <c r="AA34" s="650"/>
      <c r="AB34" s="650"/>
      <c r="AC34" s="650"/>
      <c r="AD34" s="651">
        <v>34961</v>
      </c>
      <c r="AE34" s="651"/>
      <c r="AF34" s="651"/>
      <c r="AG34" s="651"/>
      <c r="AH34" s="651"/>
      <c r="AI34" s="651"/>
      <c r="AJ34" s="651"/>
      <c r="AK34" s="651"/>
      <c r="AL34" s="652">
        <v>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825951</v>
      </c>
      <c r="CS34" s="648"/>
      <c r="CT34" s="648"/>
      <c r="CU34" s="648"/>
      <c r="CV34" s="648"/>
      <c r="CW34" s="648"/>
      <c r="CX34" s="648"/>
      <c r="CY34" s="649"/>
      <c r="CZ34" s="652">
        <v>12.7</v>
      </c>
      <c r="DA34" s="683"/>
      <c r="DB34" s="683"/>
      <c r="DC34" s="686"/>
      <c r="DD34" s="656">
        <v>596051</v>
      </c>
      <c r="DE34" s="648"/>
      <c r="DF34" s="648"/>
      <c r="DG34" s="648"/>
      <c r="DH34" s="648"/>
      <c r="DI34" s="648"/>
      <c r="DJ34" s="648"/>
      <c r="DK34" s="649"/>
      <c r="DL34" s="656">
        <v>478452</v>
      </c>
      <c r="DM34" s="648"/>
      <c r="DN34" s="648"/>
      <c r="DO34" s="648"/>
      <c r="DP34" s="648"/>
      <c r="DQ34" s="648"/>
      <c r="DR34" s="648"/>
      <c r="DS34" s="648"/>
      <c r="DT34" s="648"/>
      <c r="DU34" s="648"/>
      <c r="DV34" s="649"/>
      <c r="DW34" s="652">
        <v>13.3</v>
      </c>
      <c r="DX34" s="683"/>
      <c r="DY34" s="683"/>
      <c r="DZ34" s="683"/>
      <c r="EA34" s="683"/>
      <c r="EB34" s="683"/>
      <c r="EC34" s="684"/>
    </row>
    <row r="35" spans="2:133" ht="11.25" customHeight="1" x14ac:dyDescent="0.15">
      <c r="B35" s="644" t="s">
        <v>322</v>
      </c>
      <c r="C35" s="645"/>
      <c r="D35" s="645"/>
      <c r="E35" s="645"/>
      <c r="F35" s="645"/>
      <c r="G35" s="645"/>
      <c r="H35" s="645"/>
      <c r="I35" s="645"/>
      <c r="J35" s="645"/>
      <c r="K35" s="645"/>
      <c r="L35" s="645"/>
      <c r="M35" s="645"/>
      <c r="N35" s="645"/>
      <c r="O35" s="645"/>
      <c r="P35" s="645"/>
      <c r="Q35" s="646"/>
      <c r="R35" s="647">
        <v>98070</v>
      </c>
      <c r="S35" s="648"/>
      <c r="T35" s="648"/>
      <c r="U35" s="648"/>
      <c r="V35" s="648"/>
      <c r="W35" s="648"/>
      <c r="X35" s="648"/>
      <c r="Y35" s="649"/>
      <c r="Z35" s="650">
        <v>1.5</v>
      </c>
      <c r="AA35" s="650"/>
      <c r="AB35" s="650"/>
      <c r="AC35" s="650"/>
      <c r="AD35" s="651" t="s">
        <v>231</v>
      </c>
      <c r="AE35" s="651"/>
      <c r="AF35" s="651"/>
      <c r="AG35" s="651"/>
      <c r="AH35" s="651"/>
      <c r="AI35" s="651"/>
      <c r="AJ35" s="651"/>
      <c r="AK35" s="651"/>
      <c r="AL35" s="652" t="s">
        <v>235</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43753</v>
      </c>
      <c r="CS35" s="681"/>
      <c r="CT35" s="681"/>
      <c r="CU35" s="681"/>
      <c r="CV35" s="681"/>
      <c r="CW35" s="681"/>
      <c r="CX35" s="681"/>
      <c r="CY35" s="682"/>
      <c r="CZ35" s="652">
        <v>0.7</v>
      </c>
      <c r="DA35" s="683"/>
      <c r="DB35" s="683"/>
      <c r="DC35" s="686"/>
      <c r="DD35" s="656">
        <v>34511</v>
      </c>
      <c r="DE35" s="681"/>
      <c r="DF35" s="681"/>
      <c r="DG35" s="681"/>
      <c r="DH35" s="681"/>
      <c r="DI35" s="681"/>
      <c r="DJ35" s="681"/>
      <c r="DK35" s="682"/>
      <c r="DL35" s="656">
        <v>21947</v>
      </c>
      <c r="DM35" s="681"/>
      <c r="DN35" s="681"/>
      <c r="DO35" s="681"/>
      <c r="DP35" s="681"/>
      <c r="DQ35" s="681"/>
      <c r="DR35" s="681"/>
      <c r="DS35" s="681"/>
      <c r="DT35" s="681"/>
      <c r="DU35" s="681"/>
      <c r="DV35" s="682"/>
      <c r="DW35" s="652">
        <v>0.6</v>
      </c>
      <c r="DX35" s="683"/>
      <c r="DY35" s="683"/>
      <c r="DZ35" s="683"/>
      <c r="EA35" s="683"/>
      <c r="EB35" s="683"/>
      <c r="EC35" s="684"/>
    </row>
    <row r="36" spans="2:133" ht="11.25" customHeight="1" x14ac:dyDescent="0.15">
      <c r="B36" s="644" t="s">
        <v>326</v>
      </c>
      <c r="C36" s="645"/>
      <c r="D36" s="645"/>
      <c r="E36" s="645"/>
      <c r="F36" s="645"/>
      <c r="G36" s="645"/>
      <c r="H36" s="645"/>
      <c r="I36" s="645"/>
      <c r="J36" s="645"/>
      <c r="K36" s="645"/>
      <c r="L36" s="645"/>
      <c r="M36" s="645"/>
      <c r="N36" s="645"/>
      <c r="O36" s="645"/>
      <c r="P36" s="645"/>
      <c r="Q36" s="646"/>
      <c r="R36" s="647">
        <v>60269</v>
      </c>
      <c r="S36" s="648"/>
      <c r="T36" s="648"/>
      <c r="U36" s="648"/>
      <c r="V36" s="648"/>
      <c r="W36" s="648"/>
      <c r="X36" s="648"/>
      <c r="Y36" s="649"/>
      <c r="Z36" s="650">
        <v>0.9</v>
      </c>
      <c r="AA36" s="650"/>
      <c r="AB36" s="650"/>
      <c r="AC36" s="650"/>
      <c r="AD36" s="651" t="s">
        <v>231</v>
      </c>
      <c r="AE36" s="651"/>
      <c r="AF36" s="651"/>
      <c r="AG36" s="651"/>
      <c r="AH36" s="651"/>
      <c r="AI36" s="651"/>
      <c r="AJ36" s="651"/>
      <c r="AK36" s="651"/>
      <c r="AL36" s="652" t="s">
        <v>139</v>
      </c>
      <c r="AM36" s="653"/>
      <c r="AN36" s="653"/>
      <c r="AO36" s="654"/>
      <c r="AP36" s="235"/>
      <c r="AQ36" s="721" t="s">
        <v>327</v>
      </c>
      <c r="AR36" s="722"/>
      <c r="AS36" s="722"/>
      <c r="AT36" s="722"/>
      <c r="AU36" s="722"/>
      <c r="AV36" s="722"/>
      <c r="AW36" s="722"/>
      <c r="AX36" s="722"/>
      <c r="AY36" s="723"/>
      <c r="AZ36" s="636">
        <v>721933</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5752</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2004436</v>
      </c>
      <c r="CS36" s="648"/>
      <c r="CT36" s="648"/>
      <c r="CU36" s="648"/>
      <c r="CV36" s="648"/>
      <c r="CW36" s="648"/>
      <c r="CX36" s="648"/>
      <c r="CY36" s="649"/>
      <c r="CZ36" s="652">
        <v>30.9</v>
      </c>
      <c r="DA36" s="683"/>
      <c r="DB36" s="683"/>
      <c r="DC36" s="686"/>
      <c r="DD36" s="656">
        <v>1081673</v>
      </c>
      <c r="DE36" s="648"/>
      <c r="DF36" s="648"/>
      <c r="DG36" s="648"/>
      <c r="DH36" s="648"/>
      <c r="DI36" s="648"/>
      <c r="DJ36" s="648"/>
      <c r="DK36" s="649"/>
      <c r="DL36" s="656">
        <v>685285</v>
      </c>
      <c r="DM36" s="648"/>
      <c r="DN36" s="648"/>
      <c r="DO36" s="648"/>
      <c r="DP36" s="648"/>
      <c r="DQ36" s="648"/>
      <c r="DR36" s="648"/>
      <c r="DS36" s="648"/>
      <c r="DT36" s="648"/>
      <c r="DU36" s="648"/>
      <c r="DV36" s="649"/>
      <c r="DW36" s="652">
        <v>19</v>
      </c>
      <c r="DX36" s="683"/>
      <c r="DY36" s="683"/>
      <c r="DZ36" s="683"/>
      <c r="EA36" s="683"/>
      <c r="EB36" s="683"/>
      <c r="EC36" s="684"/>
    </row>
    <row r="37" spans="2:133" ht="11.25" customHeight="1" x14ac:dyDescent="0.15">
      <c r="B37" s="644" t="s">
        <v>330</v>
      </c>
      <c r="C37" s="645"/>
      <c r="D37" s="645"/>
      <c r="E37" s="645"/>
      <c r="F37" s="645"/>
      <c r="G37" s="645"/>
      <c r="H37" s="645"/>
      <c r="I37" s="645"/>
      <c r="J37" s="645"/>
      <c r="K37" s="645"/>
      <c r="L37" s="645"/>
      <c r="M37" s="645"/>
      <c r="N37" s="645"/>
      <c r="O37" s="645"/>
      <c r="P37" s="645"/>
      <c r="Q37" s="646"/>
      <c r="R37" s="647">
        <v>36216</v>
      </c>
      <c r="S37" s="648"/>
      <c r="T37" s="648"/>
      <c r="U37" s="648"/>
      <c r="V37" s="648"/>
      <c r="W37" s="648"/>
      <c r="X37" s="648"/>
      <c r="Y37" s="649"/>
      <c r="Z37" s="650">
        <v>0.6</v>
      </c>
      <c r="AA37" s="650"/>
      <c r="AB37" s="650"/>
      <c r="AC37" s="650"/>
      <c r="AD37" s="651" t="s">
        <v>235</v>
      </c>
      <c r="AE37" s="651"/>
      <c r="AF37" s="651"/>
      <c r="AG37" s="651"/>
      <c r="AH37" s="651"/>
      <c r="AI37" s="651"/>
      <c r="AJ37" s="651"/>
      <c r="AK37" s="651"/>
      <c r="AL37" s="652" t="s">
        <v>231</v>
      </c>
      <c r="AM37" s="653"/>
      <c r="AN37" s="653"/>
      <c r="AO37" s="654"/>
      <c r="AQ37" s="725" t="s">
        <v>331</v>
      </c>
      <c r="AR37" s="726"/>
      <c r="AS37" s="726"/>
      <c r="AT37" s="726"/>
      <c r="AU37" s="726"/>
      <c r="AV37" s="726"/>
      <c r="AW37" s="726"/>
      <c r="AX37" s="726"/>
      <c r="AY37" s="727"/>
      <c r="AZ37" s="647">
        <v>248274</v>
      </c>
      <c r="BA37" s="648"/>
      <c r="BB37" s="648"/>
      <c r="BC37" s="648"/>
      <c r="BD37" s="681"/>
      <c r="BE37" s="681"/>
      <c r="BF37" s="702"/>
      <c r="BG37" s="662" t="s">
        <v>332</v>
      </c>
      <c r="BH37" s="663"/>
      <c r="BI37" s="663"/>
      <c r="BJ37" s="663"/>
      <c r="BK37" s="663"/>
      <c r="BL37" s="663"/>
      <c r="BM37" s="663"/>
      <c r="BN37" s="663"/>
      <c r="BO37" s="663"/>
      <c r="BP37" s="663"/>
      <c r="BQ37" s="663"/>
      <c r="BR37" s="663"/>
      <c r="BS37" s="663"/>
      <c r="BT37" s="663"/>
      <c r="BU37" s="664"/>
      <c r="BV37" s="647">
        <v>-21425</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362602</v>
      </c>
      <c r="CS37" s="681"/>
      <c r="CT37" s="681"/>
      <c r="CU37" s="681"/>
      <c r="CV37" s="681"/>
      <c r="CW37" s="681"/>
      <c r="CX37" s="681"/>
      <c r="CY37" s="682"/>
      <c r="CZ37" s="652">
        <v>5.6</v>
      </c>
      <c r="DA37" s="683"/>
      <c r="DB37" s="683"/>
      <c r="DC37" s="686"/>
      <c r="DD37" s="656">
        <v>206010</v>
      </c>
      <c r="DE37" s="681"/>
      <c r="DF37" s="681"/>
      <c r="DG37" s="681"/>
      <c r="DH37" s="681"/>
      <c r="DI37" s="681"/>
      <c r="DJ37" s="681"/>
      <c r="DK37" s="682"/>
      <c r="DL37" s="656">
        <v>206008</v>
      </c>
      <c r="DM37" s="681"/>
      <c r="DN37" s="681"/>
      <c r="DO37" s="681"/>
      <c r="DP37" s="681"/>
      <c r="DQ37" s="681"/>
      <c r="DR37" s="681"/>
      <c r="DS37" s="681"/>
      <c r="DT37" s="681"/>
      <c r="DU37" s="681"/>
      <c r="DV37" s="682"/>
      <c r="DW37" s="652">
        <v>5.7</v>
      </c>
      <c r="DX37" s="683"/>
      <c r="DY37" s="683"/>
      <c r="DZ37" s="683"/>
      <c r="EA37" s="683"/>
      <c r="EB37" s="683"/>
      <c r="EC37" s="684"/>
    </row>
    <row r="38" spans="2:133" ht="11.25" customHeight="1" x14ac:dyDescent="0.15">
      <c r="B38" s="644" t="s">
        <v>334</v>
      </c>
      <c r="C38" s="645"/>
      <c r="D38" s="645"/>
      <c r="E38" s="645"/>
      <c r="F38" s="645"/>
      <c r="G38" s="645"/>
      <c r="H38" s="645"/>
      <c r="I38" s="645"/>
      <c r="J38" s="645"/>
      <c r="K38" s="645"/>
      <c r="L38" s="645"/>
      <c r="M38" s="645"/>
      <c r="N38" s="645"/>
      <c r="O38" s="645"/>
      <c r="P38" s="645"/>
      <c r="Q38" s="646"/>
      <c r="R38" s="647">
        <v>142453</v>
      </c>
      <c r="S38" s="648"/>
      <c r="T38" s="648"/>
      <c r="U38" s="648"/>
      <c r="V38" s="648"/>
      <c r="W38" s="648"/>
      <c r="X38" s="648"/>
      <c r="Y38" s="649"/>
      <c r="Z38" s="650">
        <v>2.2000000000000002</v>
      </c>
      <c r="AA38" s="650"/>
      <c r="AB38" s="650"/>
      <c r="AC38" s="650"/>
      <c r="AD38" s="651">
        <v>12655</v>
      </c>
      <c r="AE38" s="651"/>
      <c r="AF38" s="651"/>
      <c r="AG38" s="651"/>
      <c r="AH38" s="651"/>
      <c r="AI38" s="651"/>
      <c r="AJ38" s="651"/>
      <c r="AK38" s="651"/>
      <c r="AL38" s="652">
        <v>0.4</v>
      </c>
      <c r="AM38" s="653"/>
      <c r="AN38" s="653"/>
      <c r="AO38" s="654"/>
      <c r="AQ38" s="725" t="s">
        <v>335</v>
      </c>
      <c r="AR38" s="726"/>
      <c r="AS38" s="726"/>
      <c r="AT38" s="726"/>
      <c r="AU38" s="726"/>
      <c r="AV38" s="726"/>
      <c r="AW38" s="726"/>
      <c r="AX38" s="726"/>
      <c r="AY38" s="727"/>
      <c r="AZ38" s="647">
        <v>90038</v>
      </c>
      <c r="BA38" s="648"/>
      <c r="BB38" s="648"/>
      <c r="BC38" s="648"/>
      <c r="BD38" s="681"/>
      <c r="BE38" s="681"/>
      <c r="BF38" s="702"/>
      <c r="BG38" s="662" t="s">
        <v>336</v>
      </c>
      <c r="BH38" s="663"/>
      <c r="BI38" s="663"/>
      <c r="BJ38" s="663"/>
      <c r="BK38" s="663"/>
      <c r="BL38" s="663"/>
      <c r="BM38" s="663"/>
      <c r="BN38" s="663"/>
      <c r="BO38" s="663"/>
      <c r="BP38" s="663"/>
      <c r="BQ38" s="663"/>
      <c r="BR38" s="663"/>
      <c r="BS38" s="663"/>
      <c r="BT38" s="663"/>
      <c r="BU38" s="664"/>
      <c r="BV38" s="647">
        <v>1010</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383621</v>
      </c>
      <c r="CS38" s="648"/>
      <c r="CT38" s="648"/>
      <c r="CU38" s="648"/>
      <c r="CV38" s="648"/>
      <c r="CW38" s="648"/>
      <c r="CX38" s="648"/>
      <c r="CY38" s="649"/>
      <c r="CZ38" s="652">
        <v>5.9</v>
      </c>
      <c r="DA38" s="683"/>
      <c r="DB38" s="683"/>
      <c r="DC38" s="686"/>
      <c r="DD38" s="656">
        <v>315380</v>
      </c>
      <c r="DE38" s="648"/>
      <c r="DF38" s="648"/>
      <c r="DG38" s="648"/>
      <c r="DH38" s="648"/>
      <c r="DI38" s="648"/>
      <c r="DJ38" s="648"/>
      <c r="DK38" s="649"/>
      <c r="DL38" s="656">
        <v>287842</v>
      </c>
      <c r="DM38" s="648"/>
      <c r="DN38" s="648"/>
      <c r="DO38" s="648"/>
      <c r="DP38" s="648"/>
      <c r="DQ38" s="648"/>
      <c r="DR38" s="648"/>
      <c r="DS38" s="648"/>
      <c r="DT38" s="648"/>
      <c r="DU38" s="648"/>
      <c r="DV38" s="649"/>
      <c r="DW38" s="652">
        <v>8</v>
      </c>
      <c r="DX38" s="683"/>
      <c r="DY38" s="683"/>
      <c r="DZ38" s="683"/>
      <c r="EA38" s="683"/>
      <c r="EB38" s="683"/>
      <c r="EC38" s="684"/>
    </row>
    <row r="39" spans="2:133" ht="11.25" customHeight="1" x14ac:dyDescent="0.15">
      <c r="B39" s="644" t="s">
        <v>338</v>
      </c>
      <c r="C39" s="645"/>
      <c r="D39" s="645"/>
      <c r="E39" s="645"/>
      <c r="F39" s="645"/>
      <c r="G39" s="645"/>
      <c r="H39" s="645"/>
      <c r="I39" s="645"/>
      <c r="J39" s="645"/>
      <c r="K39" s="645"/>
      <c r="L39" s="645"/>
      <c r="M39" s="645"/>
      <c r="N39" s="645"/>
      <c r="O39" s="645"/>
      <c r="P39" s="645"/>
      <c r="Q39" s="646"/>
      <c r="R39" s="647">
        <v>615242</v>
      </c>
      <c r="S39" s="648"/>
      <c r="T39" s="648"/>
      <c r="U39" s="648"/>
      <c r="V39" s="648"/>
      <c r="W39" s="648"/>
      <c r="X39" s="648"/>
      <c r="Y39" s="649"/>
      <c r="Z39" s="650">
        <v>9.4</v>
      </c>
      <c r="AA39" s="650"/>
      <c r="AB39" s="650"/>
      <c r="AC39" s="650"/>
      <c r="AD39" s="651" t="s">
        <v>235</v>
      </c>
      <c r="AE39" s="651"/>
      <c r="AF39" s="651"/>
      <c r="AG39" s="651"/>
      <c r="AH39" s="651"/>
      <c r="AI39" s="651"/>
      <c r="AJ39" s="651"/>
      <c r="AK39" s="651"/>
      <c r="AL39" s="652" t="s">
        <v>235</v>
      </c>
      <c r="AM39" s="653"/>
      <c r="AN39" s="653"/>
      <c r="AO39" s="654"/>
      <c r="AQ39" s="725" t="s">
        <v>339</v>
      </c>
      <c r="AR39" s="726"/>
      <c r="AS39" s="726"/>
      <c r="AT39" s="726"/>
      <c r="AU39" s="726"/>
      <c r="AV39" s="726"/>
      <c r="AW39" s="726"/>
      <c r="AX39" s="726"/>
      <c r="AY39" s="727"/>
      <c r="AZ39" s="647" t="s">
        <v>235</v>
      </c>
      <c r="BA39" s="648"/>
      <c r="BB39" s="648"/>
      <c r="BC39" s="648"/>
      <c r="BD39" s="681"/>
      <c r="BE39" s="681"/>
      <c r="BF39" s="702"/>
      <c r="BG39" s="662" t="s">
        <v>340</v>
      </c>
      <c r="BH39" s="663"/>
      <c r="BI39" s="663"/>
      <c r="BJ39" s="663"/>
      <c r="BK39" s="663"/>
      <c r="BL39" s="663"/>
      <c r="BM39" s="663"/>
      <c r="BN39" s="663"/>
      <c r="BO39" s="663"/>
      <c r="BP39" s="663"/>
      <c r="BQ39" s="663"/>
      <c r="BR39" s="663"/>
      <c r="BS39" s="663"/>
      <c r="BT39" s="663"/>
      <c r="BU39" s="664"/>
      <c r="BV39" s="647">
        <v>1576</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46008</v>
      </c>
      <c r="CS39" s="681"/>
      <c r="CT39" s="681"/>
      <c r="CU39" s="681"/>
      <c r="CV39" s="681"/>
      <c r="CW39" s="681"/>
      <c r="CX39" s="681"/>
      <c r="CY39" s="682"/>
      <c r="CZ39" s="652">
        <v>0.7</v>
      </c>
      <c r="DA39" s="683"/>
      <c r="DB39" s="683"/>
      <c r="DC39" s="686"/>
      <c r="DD39" s="656">
        <v>43290</v>
      </c>
      <c r="DE39" s="681"/>
      <c r="DF39" s="681"/>
      <c r="DG39" s="681"/>
      <c r="DH39" s="681"/>
      <c r="DI39" s="681"/>
      <c r="DJ39" s="681"/>
      <c r="DK39" s="682"/>
      <c r="DL39" s="656" t="s">
        <v>231</v>
      </c>
      <c r="DM39" s="681"/>
      <c r="DN39" s="681"/>
      <c r="DO39" s="681"/>
      <c r="DP39" s="681"/>
      <c r="DQ39" s="681"/>
      <c r="DR39" s="681"/>
      <c r="DS39" s="681"/>
      <c r="DT39" s="681"/>
      <c r="DU39" s="681"/>
      <c r="DV39" s="682"/>
      <c r="DW39" s="652" t="s">
        <v>235</v>
      </c>
      <c r="DX39" s="683"/>
      <c r="DY39" s="683"/>
      <c r="DZ39" s="683"/>
      <c r="EA39" s="683"/>
      <c r="EB39" s="683"/>
      <c r="EC39" s="684"/>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235</v>
      </c>
      <c r="S40" s="648"/>
      <c r="T40" s="648"/>
      <c r="U40" s="648"/>
      <c r="V40" s="648"/>
      <c r="W40" s="648"/>
      <c r="X40" s="648"/>
      <c r="Y40" s="649"/>
      <c r="Z40" s="650" t="s">
        <v>231</v>
      </c>
      <c r="AA40" s="650"/>
      <c r="AB40" s="650"/>
      <c r="AC40" s="650"/>
      <c r="AD40" s="651" t="s">
        <v>235</v>
      </c>
      <c r="AE40" s="651"/>
      <c r="AF40" s="651"/>
      <c r="AG40" s="651"/>
      <c r="AH40" s="651"/>
      <c r="AI40" s="651"/>
      <c r="AJ40" s="651"/>
      <c r="AK40" s="651"/>
      <c r="AL40" s="652" t="s">
        <v>231</v>
      </c>
      <c r="AM40" s="653"/>
      <c r="AN40" s="653"/>
      <c r="AO40" s="654"/>
      <c r="AQ40" s="725" t="s">
        <v>343</v>
      </c>
      <c r="AR40" s="726"/>
      <c r="AS40" s="726"/>
      <c r="AT40" s="726"/>
      <c r="AU40" s="726"/>
      <c r="AV40" s="726"/>
      <c r="AW40" s="726"/>
      <c r="AX40" s="726"/>
      <c r="AY40" s="727"/>
      <c r="AZ40" s="647" t="s">
        <v>235</v>
      </c>
      <c r="BA40" s="648"/>
      <c r="BB40" s="648"/>
      <c r="BC40" s="648"/>
      <c r="BD40" s="681"/>
      <c r="BE40" s="681"/>
      <c r="BF40" s="702"/>
      <c r="BG40" s="728" t="s">
        <v>344</v>
      </c>
      <c r="BH40" s="729"/>
      <c r="BI40" s="729"/>
      <c r="BJ40" s="729"/>
      <c r="BK40" s="729"/>
      <c r="BL40" s="236"/>
      <c r="BM40" s="663" t="s">
        <v>345</v>
      </c>
      <c r="BN40" s="663"/>
      <c r="BO40" s="663"/>
      <c r="BP40" s="663"/>
      <c r="BQ40" s="663"/>
      <c r="BR40" s="663"/>
      <c r="BS40" s="663"/>
      <c r="BT40" s="663"/>
      <c r="BU40" s="664"/>
      <c r="BV40" s="647">
        <v>83</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42696</v>
      </c>
      <c r="CS40" s="648"/>
      <c r="CT40" s="648"/>
      <c r="CU40" s="648"/>
      <c r="CV40" s="648"/>
      <c r="CW40" s="648"/>
      <c r="CX40" s="648"/>
      <c r="CY40" s="649"/>
      <c r="CZ40" s="652">
        <v>0.7</v>
      </c>
      <c r="DA40" s="683"/>
      <c r="DB40" s="683"/>
      <c r="DC40" s="686"/>
      <c r="DD40" s="656">
        <v>2716</v>
      </c>
      <c r="DE40" s="648"/>
      <c r="DF40" s="648"/>
      <c r="DG40" s="648"/>
      <c r="DH40" s="648"/>
      <c r="DI40" s="648"/>
      <c r="DJ40" s="648"/>
      <c r="DK40" s="649"/>
      <c r="DL40" s="656">
        <v>2716</v>
      </c>
      <c r="DM40" s="648"/>
      <c r="DN40" s="648"/>
      <c r="DO40" s="648"/>
      <c r="DP40" s="648"/>
      <c r="DQ40" s="648"/>
      <c r="DR40" s="648"/>
      <c r="DS40" s="648"/>
      <c r="DT40" s="648"/>
      <c r="DU40" s="648"/>
      <c r="DV40" s="649"/>
      <c r="DW40" s="652">
        <v>0.1</v>
      </c>
      <c r="DX40" s="683"/>
      <c r="DY40" s="683"/>
      <c r="DZ40" s="683"/>
      <c r="EA40" s="683"/>
      <c r="EB40" s="683"/>
      <c r="EC40" s="684"/>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235</v>
      </c>
      <c r="S41" s="648"/>
      <c r="T41" s="648"/>
      <c r="U41" s="648"/>
      <c r="V41" s="648"/>
      <c r="W41" s="648"/>
      <c r="X41" s="648"/>
      <c r="Y41" s="649"/>
      <c r="Z41" s="650" t="s">
        <v>235</v>
      </c>
      <c r="AA41" s="650"/>
      <c r="AB41" s="650"/>
      <c r="AC41" s="650"/>
      <c r="AD41" s="651" t="s">
        <v>139</v>
      </c>
      <c r="AE41" s="651"/>
      <c r="AF41" s="651"/>
      <c r="AG41" s="651"/>
      <c r="AH41" s="651"/>
      <c r="AI41" s="651"/>
      <c r="AJ41" s="651"/>
      <c r="AK41" s="651"/>
      <c r="AL41" s="652" t="s">
        <v>235</v>
      </c>
      <c r="AM41" s="653"/>
      <c r="AN41" s="653"/>
      <c r="AO41" s="654"/>
      <c r="AQ41" s="725" t="s">
        <v>348</v>
      </c>
      <c r="AR41" s="726"/>
      <c r="AS41" s="726"/>
      <c r="AT41" s="726"/>
      <c r="AU41" s="726"/>
      <c r="AV41" s="726"/>
      <c r="AW41" s="726"/>
      <c r="AX41" s="726"/>
      <c r="AY41" s="727"/>
      <c r="AZ41" s="647">
        <v>128390</v>
      </c>
      <c r="BA41" s="648"/>
      <c r="BB41" s="648"/>
      <c r="BC41" s="648"/>
      <c r="BD41" s="681"/>
      <c r="BE41" s="681"/>
      <c r="BF41" s="702"/>
      <c r="BG41" s="728"/>
      <c r="BH41" s="729"/>
      <c r="BI41" s="729"/>
      <c r="BJ41" s="729"/>
      <c r="BK41" s="729"/>
      <c r="BL41" s="236"/>
      <c r="BM41" s="663" t="s">
        <v>349</v>
      </c>
      <c r="BN41" s="663"/>
      <c r="BO41" s="663"/>
      <c r="BP41" s="663"/>
      <c r="BQ41" s="663"/>
      <c r="BR41" s="663"/>
      <c r="BS41" s="663"/>
      <c r="BT41" s="663"/>
      <c r="BU41" s="664"/>
      <c r="BV41" s="647" t="s">
        <v>235</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231</v>
      </c>
      <c r="CS41" s="681"/>
      <c r="CT41" s="681"/>
      <c r="CU41" s="681"/>
      <c r="CV41" s="681"/>
      <c r="CW41" s="681"/>
      <c r="CX41" s="681"/>
      <c r="CY41" s="682"/>
      <c r="CZ41" s="652" t="s">
        <v>231</v>
      </c>
      <c r="DA41" s="683"/>
      <c r="DB41" s="683"/>
      <c r="DC41" s="686"/>
      <c r="DD41" s="656" t="s">
        <v>235</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351</v>
      </c>
      <c r="C42" s="645"/>
      <c r="D42" s="645"/>
      <c r="E42" s="645"/>
      <c r="F42" s="645"/>
      <c r="G42" s="645"/>
      <c r="H42" s="645"/>
      <c r="I42" s="645"/>
      <c r="J42" s="645"/>
      <c r="K42" s="645"/>
      <c r="L42" s="645"/>
      <c r="M42" s="645"/>
      <c r="N42" s="645"/>
      <c r="O42" s="645"/>
      <c r="P42" s="645"/>
      <c r="Q42" s="646"/>
      <c r="R42" s="647">
        <v>107637</v>
      </c>
      <c r="S42" s="648"/>
      <c r="T42" s="648"/>
      <c r="U42" s="648"/>
      <c r="V42" s="648"/>
      <c r="W42" s="648"/>
      <c r="X42" s="648"/>
      <c r="Y42" s="649"/>
      <c r="Z42" s="650">
        <v>1.7</v>
      </c>
      <c r="AA42" s="650"/>
      <c r="AB42" s="650"/>
      <c r="AC42" s="650"/>
      <c r="AD42" s="651" t="s">
        <v>235</v>
      </c>
      <c r="AE42" s="651"/>
      <c r="AF42" s="651"/>
      <c r="AG42" s="651"/>
      <c r="AH42" s="651"/>
      <c r="AI42" s="651"/>
      <c r="AJ42" s="651"/>
      <c r="AK42" s="651"/>
      <c r="AL42" s="652" t="s">
        <v>231</v>
      </c>
      <c r="AM42" s="653"/>
      <c r="AN42" s="653"/>
      <c r="AO42" s="654"/>
      <c r="AQ42" s="746" t="s">
        <v>352</v>
      </c>
      <c r="AR42" s="747"/>
      <c r="AS42" s="747"/>
      <c r="AT42" s="747"/>
      <c r="AU42" s="747"/>
      <c r="AV42" s="747"/>
      <c r="AW42" s="747"/>
      <c r="AX42" s="747"/>
      <c r="AY42" s="748"/>
      <c r="AZ42" s="738">
        <v>255231</v>
      </c>
      <c r="BA42" s="739"/>
      <c r="BB42" s="739"/>
      <c r="BC42" s="739"/>
      <c r="BD42" s="718"/>
      <c r="BE42" s="718"/>
      <c r="BF42" s="720"/>
      <c r="BG42" s="730"/>
      <c r="BH42" s="731"/>
      <c r="BI42" s="731"/>
      <c r="BJ42" s="731"/>
      <c r="BK42" s="731"/>
      <c r="BL42" s="237"/>
      <c r="BM42" s="673" t="s">
        <v>353</v>
      </c>
      <c r="BN42" s="673"/>
      <c r="BO42" s="673"/>
      <c r="BP42" s="673"/>
      <c r="BQ42" s="673"/>
      <c r="BR42" s="673"/>
      <c r="BS42" s="673"/>
      <c r="BT42" s="673"/>
      <c r="BU42" s="674"/>
      <c r="BV42" s="738">
        <v>358</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691014</v>
      </c>
      <c r="CS42" s="648"/>
      <c r="CT42" s="648"/>
      <c r="CU42" s="648"/>
      <c r="CV42" s="648"/>
      <c r="CW42" s="648"/>
      <c r="CX42" s="648"/>
      <c r="CY42" s="649"/>
      <c r="CZ42" s="652">
        <v>10.7</v>
      </c>
      <c r="DA42" s="653"/>
      <c r="DB42" s="653"/>
      <c r="DC42" s="665"/>
      <c r="DD42" s="656">
        <v>155864</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355</v>
      </c>
      <c r="C43" s="689"/>
      <c r="D43" s="689"/>
      <c r="E43" s="689"/>
      <c r="F43" s="689"/>
      <c r="G43" s="689"/>
      <c r="H43" s="689"/>
      <c r="I43" s="689"/>
      <c r="J43" s="689"/>
      <c r="K43" s="689"/>
      <c r="L43" s="689"/>
      <c r="M43" s="689"/>
      <c r="N43" s="689"/>
      <c r="O43" s="689"/>
      <c r="P43" s="689"/>
      <c r="Q43" s="690"/>
      <c r="R43" s="738">
        <v>6522321</v>
      </c>
      <c r="S43" s="739"/>
      <c r="T43" s="739"/>
      <c r="U43" s="739"/>
      <c r="V43" s="739"/>
      <c r="W43" s="739"/>
      <c r="X43" s="739"/>
      <c r="Y43" s="740"/>
      <c r="Z43" s="741">
        <v>100</v>
      </c>
      <c r="AA43" s="741"/>
      <c r="AB43" s="741"/>
      <c r="AC43" s="741"/>
      <c r="AD43" s="742">
        <v>3498511</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7823</v>
      </c>
      <c r="CS43" s="681"/>
      <c r="CT43" s="681"/>
      <c r="CU43" s="681"/>
      <c r="CV43" s="681"/>
      <c r="CW43" s="681"/>
      <c r="CX43" s="681"/>
      <c r="CY43" s="682"/>
      <c r="CZ43" s="652">
        <v>0.1</v>
      </c>
      <c r="DA43" s="683"/>
      <c r="DB43" s="683"/>
      <c r="DC43" s="686"/>
      <c r="DD43" s="656">
        <v>484</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601282</v>
      </c>
      <c r="CS44" s="648"/>
      <c r="CT44" s="648"/>
      <c r="CU44" s="648"/>
      <c r="CV44" s="648"/>
      <c r="CW44" s="648"/>
      <c r="CX44" s="648"/>
      <c r="CY44" s="649"/>
      <c r="CZ44" s="652">
        <v>9.3000000000000007</v>
      </c>
      <c r="DA44" s="653"/>
      <c r="DB44" s="653"/>
      <c r="DC44" s="665"/>
      <c r="DD44" s="656">
        <v>119553</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213730</v>
      </c>
      <c r="CS45" s="681"/>
      <c r="CT45" s="681"/>
      <c r="CU45" s="681"/>
      <c r="CV45" s="681"/>
      <c r="CW45" s="681"/>
      <c r="CX45" s="681"/>
      <c r="CY45" s="682"/>
      <c r="CZ45" s="652">
        <v>3.3</v>
      </c>
      <c r="DA45" s="683"/>
      <c r="DB45" s="683"/>
      <c r="DC45" s="686"/>
      <c r="DD45" s="656">
        <v>31851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327911</v>
      </c>
      <c r="CS46" s="648"/>
      <c r="CT46" s="648"/>
      <c r="CU46" s="648"/>
      <c r="CV46" s="648"/>
      <c r="CW46" s="648"/>
      <c r="CX46" s="648"/>
      <c r="CY46" s="649"/>
      <c r="CZ46" s="652">
        <v>5.0999999999999996</v>
      </c>
      <c r="DA46" s="653"/>
      <c r="DB46" s="653"/>
      <c r="DC46" s="665"/>
      <c r="DD46" s="656">
        <v>70030</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89732</v>
      </c>
      <c r="CS47" s="681"/>
      <c r="CT47" s="681"/>
      <c r="CU47" s="681"/>
      <c r="CV47" s="681"/>
      <c r="CW47" s="681"/>
      <c r="CX47" s="681"/>
      <c r="CY47" s="682"/>
      <c r="CZ47" s="652">
        <v>1.4</v>
      </c>
      <c r="DA47" s="683"/>
      <c r="DB47" s="683"/>
      <c r="DC47" s="686"/>
      <c r="DD47" s="656">
        <v>36311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139</v>
      </c>
      <c r="CS48" s="648"/>
      <c r="CT48" s="648"/>
      <c r="CU48" s="648"/>
      <c r="CV48" s="648"/>
      <c r="CW48" s="648"/>
      <c r="CX48" s="648"/>
      <c r="CY48" s="649"/>
      <c r="CZ48" s="652" t="s">
        <v>235</v>
      </c>
      <c r="DA48" s="653"/>
      <c r="DB48" s="653"/>
      <c r="DC48" s="665"/>
      <c r="DD48" s="656" t="s">
        <v>235</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6485751</v>
      </c>
      <c r="CS49" s="718"/>
      <c r="CT49" s="718"/>
      <c r="CU49" s="718"/>
      <c r="CV49" s="718"/>
      <c r="CW49" s="718"/>
      <c r="CX49" s="718"/>
      <c r="CY49" s="749"/>
      <c r="CZ49" s="743">
        <v>100</v>
      </c>
      <c r="DA49" s="750"/>
      <c r="DB49" s="750"/>
      <c r="DC49" s="751"/>
      <c r="DD49" s="752">
        <v>4163411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azGXe0c8dI0EoSnYJZY1jioV5tnH84GoXqhguL8biBzwfrHYmy2UZab2FX54vdNW59RvmHhizKbyhW8KHeUmQ==" saltValue="HjwAGHLVml5L2OHa7nUO1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59055118110236227" right="0" top="0.59055118110236227" bottom="0.39370078740157483" header="0.19685039370078741" footer="0.19685039370078741"/>
  <pageSetup paperSize="8" scale="9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6522</v>
      </c>
      <c r="R7" s="783"/>
      <c r="S7" s="783"/>
      <c r="T7" s="783"/>
      <c r="U7" s="783"/>
      <c r="V7" s="783">
        <v>6486</v>
      </c>
      <c r="W7" s="783"/>
      <c r="X7" s="783"/>
      <c r="Y7" s="783"/>
      <c r="Z7" s="783"/>
      <c r="AA7" s="783">
        <v>36</v>
      </c>
      <c r="AB7" s="783"/>
      <c r="AC7" s="783"/>
      <c r="AD7" s="783"/>
      <c r="AE7" s="784"/>
      <c r="AF7" s="785">
        <v>31</v>
      </c>
      <c r="AG7" s="786"/>
      <c r="AH7" s="786"/>
      <c r="AI7" s="786"/>
      <c r="AJ7" s="787"/>
      <c r="AK7" s="822">
        <v>60</v>
      </c>
      <c r="AL7" s="823"/>
      <c r="AM7" s="823"/>
      <c r="AN7" s="823"/>
      <c r="AO7" s="823"/>
      <c r="AP7" s="823">
        <v>6207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581</v>
      </c>
      <c r="BT7" s="827"/>
      <c r="BU7" s="827"/>
      <c r="BV7" s="827"/>
      <c r="BW7" s="827"/>
      <c r="BX7" s="827"/>
      <c r="BY7" s="827"/>
      <c r="BZ7" s="827"/>
      <c r="CA7" s="827"/>
      <c r="CB7" s="827"/>
      <c r="CC7" s="827"/>
      <c r="CD7" s="827"/>
      <c r="CE7" s="827"/>
      <c r="CF7" s="827"/>
      <c r="CG7" s="828"/>
      <c r="CH7" s="819">
        <v>2</v>
      </c>
      <c r="CI7" s="820"/>
      <c r="CJ7" s="820"/>
      <c r="CK7" s="820"/>
      <c r="CL7" s="821"/>
      <c r="CM7" s="819">
        <v>174</v>
      </c>
      <c r="CN7" s="820"/>
      <c r="CO7" s="820"/>
      <c r="CP7" s="820"/>
      <c r="CQ7" s="821"/>
      <c r="CR7" s="819">
        <v>19</v>
      </c>
      <c r="CS7" s="820"/>
      <c r="CT7" s="820"/>
      <c r="CU7" s="820"/>
      <c r="CV7" s="821"/>
      <c r="CW7" s="819" t="s">
        <v>573</v>
      </c>
      <c r="CX7" s="820"/>
      <c r="CY7" s="820"/>
      <c r="CZ7" s="820"/>
      <c r="DA7" s="821"/>
      <c r="DB7" s="819" t="s">
        <v>573</v>
      </c>
      <c r="DC7" s="820"/>
      <c r="DD7" s="820"/>
      <c r="DE7" s="820"/>
      <c r="DF7" s="821"/>
      <c r="DG7" s="819" t="s">
        <v>573</v>
      </c>
      <c r="DH7" s="820"/>
      <c r="DI7" s="820"/>
      <c r="DJ7" s="820"/>
      <c r="DK7" s="821"/>
      <c r="DL7" s="819" t="s">
        <v>573</v>
      </c>
      <c r="DM7" s="820"/>
      <c r="DN7" s="820"/>
      <c r="DO7" s="820"/>
      <c r="DP7" s="821"/>
      <c r="DQ7" s="819" t="s">
        <v>573</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582</v>
      </c>
      <c r="BT8" s="817"/>
      <c r="BU8" s="817"/>
      <c r="BV8" s="817"/>
      <c r="BW8" s="817"/>
      <c r="BX8" s="817"/>
      <c r="BY8" s="817"/>
      <c r="BZ8" s="817"/>
      <c r="CA8" s="817"/>
      <c r="CB8" s="817"/>
      <c r="CC8" s="817"/>
      <c r="CD8" s="817"/>
      <c r="CE8" s="817"/>
      <c r="CF8" s="817"/>
      <c r="CG8" s="818"/>
      <c r="CH8" s="829">
        <v>5</v>
      </c>
      <c r="CI8" s="830"/>
      <c r="CJ8" s="830"/>
      <c r="CK8" s="830"/>
      <c r="CL8" s="831"/>
      <c r="CM8" s="829">
        <v>259</v>
      </c>
      <c r="CN8" s="830"/>
      <c r="CO8" s="830"/>
      <c r="CP8" s="830"/>
      <c r="CQ8" s="831"/>
      <c r="CR8" s="829">
        <v>30</v>
      </c>
      <c r="CS8" s="830"/>
      <c r="CT8" s="830"/>
      <c r="CU8" s="830"/>
      <c r="CV8" s="831"/>
      <c r="CW8" s="829" t="s">
        <v>573</v>
      </c>
      <c r="CX8" s="830"/>
      <c r="CY8" s="830"/>
      <c r="CZ8" s="830"/>
      <c r="DA8" s="831"/>
      <c r="DB8" s="829" t="s">
        <v>573</v>
      </c>
      <c r="DC8" s="830"/>
      <c r="DD8" s="830"/>
      <c r="DE8" s="830"/>
      <c r="DF8" s="831"/>
      <c r="DG8" s="829" t="s">
        <v>573</v>
      </c>
      <c r="DH8" s="830"/>
      <c r="DI8" s="830"/>
      <c r="DJ8" s="830"/>
      <c r="DK8" s="831"/>
      <c r="DL8" s="829" t="s">
        <v>573</v>
      </c>
      <c r="DM8" s="830"/>
      <c r="DN8" s="830"/>
      <c r="DO8" s="830"/>
      <c r="DP8" s="831"/>
      <c r="DQ8" s="829" t="s">
        <v>573</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6522</v>
      </c>
      <c r="R23" s="842"/>
      <c r="S23" s="842"/>
      <c r="T23" s="842"/>
      <c r="U23" s="842"/>
      <c r="V23" s="842">
        <v>6486</v>
      </c>
      <c r="W23" s="842"/>
      <c r="X23" s="842"/>
      <c r="Y23" s="842"/>
      <c r="Z23" s="842"/>
      <c r="AA23" s="842">
        <v>36</v>
      </c>
      <c r="AB23" s="842"/>
      <c r="AC23" s="842"/>
      <c r="AD23" s="842"/>
      <c r="AE23" s="843"/>
      <c r="AF23" s="844">
        <v>31</v>
      </c>
      <c r="AG23" s="842"/>
      <c r="AH23" s="842"/>
      <c r="AI23" s="842"/>
      <c r="AJ23" s="845"/>
      <c r="AK23" s="846"/>
      <c r="AL23" s="847"/>
      <c r="AM23" s="847"/>
      <c r="AN23" s="847"/>
      <c r="AO23" s="847"/>
      <c r="AP23" s="842">
        <v>6207</v>
      </c>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863</v>
      </c>
      <c r="R28" s="871"/>
      <c r="S28" s="871"/>
      <c r="T28" s="871"/>
      <c r="U28" s="871"/>
      <c r="V28" s="871">
        <v>857</v>
      </c>
      <c r="W28" s="871"/>
      <c r="X28" s="871"/>
      <c r="Y28" s="871"/>
      <c r="Z28" s="871"/>
      <c r="AA28" s="871">
        <v>6</v>
      </c>
      <c r="AB28" s="871"/>
      <c r="AC28" s="871"/>
      <c r="AD28" s="871"/>
      <c r="AE28" s="872"/>
      <c r="AF28" s="873">
        <v>6</v>
      </c>
      <c r="AG28" s="871"/>
      <c r="AH28" s="871"/>
      <c r="AI28" s="871"/>
      <c r="AJ28" s="874"/>
      <c r="AK28" s="875">
        <v>134</v>
      </c>
      <c r="AL28" s="866"/>
      <c r="AM28" s="866"/>
      <c r="AN28" s="866"/>
      <c r="AO28" s="866"/>
      <c r="AP28" s="866" t="s">
        <v>573</v>
      </c>
      <c r="AQ28" s="866"/>
      <c r="AR28" s="866"/>
      <c r="AS28" s="866"/>
      <c r="AT28" s="866"/>
      <c r="AU28" s="866" t="s">
        <v>573</v>
      </c>
      <c r="AV28" s="866"/>
      <c r="AW28" s="866"/>
      <c r="AX28" s="866"/>
      <c r="AY28" s="866"/>
      <c r="AZ28" s="867" t="s">
        <v>573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701</v>
      </c>
      <c r="R29" s="807"/>
      <c r="S29" s="807"/>
      <c r="T29" s="807"/>
      <c r="U29" s="807"/>
      <c r="V29" s="807">
        <v>700</v>
      </c>
      <c r="W29" s="807"/>
      <c r="X29" s="807"/>
      <c r="Y29" s="807"/>
      <c r="Z29" s="807"/>
      <c r="AA29" s="807">
        <v>1</v>
      </c>
      <c r="AB29" s="807"/>
      <c r="AC29" s="807"/>
      <c r="AD29" s="807"/>
      <c r="AE29" s="808"/>
      <c r="AF29" s="809">
        <v>1</v>
      </c>
      <c r="AG29" s="810"/>
      <c r="AH29" s="810"/>
      <c r="AI29" s="810"/>
      <c r="AJ29" s="811"/>
      <c r="AK29" s="878">
        <v>141</v>
      </c>
      <c r="AL29" s="879"/>
      <c r="AM29" s="879"/>
      <c r="AN29" s="879"/>
      <c r="AO29" s="879"/>
      <c r="AP29" s="879" t="s">
        <v>573</v>
      </c>
      <c r="AQ29" s="879"/>
      <c r="AR29" s="879"/>
      <c r="AS29" s="879"/>
      <c r="AT29" s="879"/>
      <c r="AU29" s="879" t="s">
        <v>573</v>
      </c>
      <c r="AV29" s="879"/>
      <c r="AW29" s="879"/>
      <c r="AX29" s="879"/>
      <c r="AY29" s="879"/>
      <c r="AZ29" s="880" t="s">
        <v>573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91</v>
      </c>
      <c r="R30" s="807"/>
      <c r="S30" s="807"/>
      <c r="T30" s="807"/>
      <c r="U30" s="807"/>
      <c r="V30" s="807">
        <v>90</v>
      </c>
      <c r="W30" s="807"/>
      <c r="X30" s="807"/>
      <c r="Y30" s="807"/>
      <c r="Z30" s="807"/>
      <c r="AA30" s="807">
        <v>1</v>
      </c>
      <c r="AB30" s="807"/>
      <c r="AC30" s="807"/>
      <c r="AD30" s="807"/>
      <c r="AE30" s="808"/>
      <c r="AF30" s="809">
        <v>1</v>
      </c>
      <c r="AG30" s="810"/>
      <c r="AH30" s="810"/>
      <c r="AI30" s="810"/>
      <c r="AJ30" s="811"/>
      <c r="AK30" s="878">
        <v>38</v>
      </c>
      <c r="AL30" s="879"/>
      <c r="AM30" s="879"/>
      <c r="AN30" s="879"/>
      <c r="AO30" s="879"/>
      <c r="AP30" s="879" t="s">
        <v>573</v>
      </c>
      <c r="AQ30" s="879"/>
      <c r="AR30" s="879"/>
      <c r="AS30" s="879"/>
      <c r="AT30" s="879"/>
      <c r="AU30" s="879" t="s">
        <v>573</v>
      </c>
      <c r="AV30" s="879"/>
      <c r="AW30" s="879"/>
      <c r="AX30" s="879"/>
      <c r="AY30" s="879"/>
      <c r="AZ30" s="880" t="s">
        <v>573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273</v>
      </c>
      <c r="R31" s="807"/>
      <c r="S31" s="807"/>
      <c r="T31" s="807"/>
      <c r="U31" s="807"/>
      <c r="V31" s="807">
        <v>275</v>
      </c>
      <c r="W31" s="807"/>
      <c r="X31" s="807"/>
      <c r="Y31" s="807"/>
      <c r="Z31" s="807"/>
      <c r="AA31" s="807">
        <v>-2</v>
      </c>
      <c r="AB31" s="807"/>
      <c r="AC31" s="807"/>
      <c r="AD31" s="807"/>
      <c r="AE31" s="808"/>
      <c r="AF31" s="809">
        <v>12</v>
      </c>
      <c r="AG31" s="810"/>
      <c r="AH31" s="810"/>
      <c r="AI31" s="810"/>
      <c r="AJ31" s="811"/>
      <c r="AK31" s="878">
        <v>56</v>
      </c>
      <c r="AL31" s="879"/>
      <c r="AM31" s="879"/>
      <c r="AN31" s="879"/>
      <c r="AO31" s="879"/>
      <c r="AP31" s="879">
        <v>1071</v>
      </c>
      <c r="AQ31" s="879"/>
      <c r="AR31" s="879"/>
      <c r="AS31" s="879"/>
      <c r="AT31" s="879"/>
      <c r="AU31" s="879">
        <v>653</v>
      </c>
      <c r="AV31" s="879"/>
      <c r="AW31" s="879"/>
      <c r="AX31" s="879"/>
      <c r="AY31" s="879"/>
      <c r="AZ31" s="880" t="s">
        <v>573</v>
      </c>
      <c r="BA31" s="880"/>
      <c r="BB31" s="880"/>
      <c r="BC31" s="880"/>
      <c r="BD31" s="880"/>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408</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409</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20</v>
      </c>
      <c r="AG63" s="890"/>
      <c r="AH63" s="890"/>
      <c r="AI63" s="890"/>
      <c r="AJ63" s="891"/>
      <c r="AK63" s="892"/>
      <c r="AL63" s="887"/>
      <c r="AM63" s="887"/>
      <c r="AN63" s="887"/>
      <c r="AO63" s="887"/>
      <c r="AP63" s="890">
        <v>1071</v>
      </c>
      <c r="AQ63" s="890"/>
      <c r="AR63" s="890"/>
      <c r="AS63" s="890"/>
      <c r="AT63" s="890"/>
      <c r="AU63" s="890">
        <v>653</v>
      </c>
      <c r="AV63" s="890"/>
      <c r="AW63" s="890"/>
      <c r="AX63" s="890"/>
      <c r="AY63" s="890"/>
      <c r="AZ63" s="894"/>
      <c r="BA63" s="894"/>
      <c r="BB63" s="894"/>
      <c r="BC63" s="894"/>
      <c r="BD63" s="894"/>
      <c r="BE63" s="895"/>
      <c r="BF63" s="895"/>
      <c r="BG63" s="895"/>
      <c r="BH63" s="895"/>
      <c r="BI63" s="896"/>
      <c r="BJ63" s="897" t="s">
        <v>392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411</v>
      </c>
      <c r="B66" s="789"/>
      <c r="C66" s="789"/>
      <c r="D66" s="789"/>
      <c r="E66" s="789"/>
      <c r="F66" s="789"/>
      <c r="G66" s="789"/>
      <c r="H66" s="789"/>
      <c r="I66" s="789"/>
      <c r="J66" s="789"/>
      <c r="K66" s="789"/>
      <c r="L66" s="789"/>
      <c r="M66" s="789"/>
      <c r="N66" s="789"/>
      <c r="O66" s="789"/>
      <c r="P66" s="790"/>
      <c r="Q66" s="765" t="s">
        <v>412</v>
      </c>
      <c r="R66" s="766"/>
      <c r="S66" s="766"/>
      <c r="T66" s="766"/>
      <c r="U66" s="767"/>
      <c r="V66" s="765" t="s">
        <v>396</v>
      </c>
      <c r="W66" s="766"/>
      <c r="X66" s="766"/>
      <c r="Y66" s="766"/>
      <c r="Z66" s="767"/>
      <c r="AA66" s="765" t="s">
        <v>413</v>
      </c>
      <c r="AB66" s="766"/>
      <c r="AC66" s="766"/>
      <c r="AD66" s="766"/>
      <c r="AE66" s="767"/>
      <c r="AF66" s="900" t="s">
        <v>414</v>
      </c>
      <c r="AG66" s="861"/>
      <c r="AH66" s="861"/>
      <c r="AI66" s="861"/>
      <c r="AJ66" s="901"/>
      <c r="AK66" s="765" t="s">
        <v>399</v>
      </c>
      <c r="AL66" s="789"/>
      <c r="AM66" s="789"/>
      <c r="AN66" s="789"/>
      <c r="AO66" s="790"/>
      <c r="AP66" s="765" t="s">
        <v>415</v>
      </c>
      <c r="AQ66" s="766"/>
      <c r="AR66" s="766"/>
      <c r="AS66" s="766"/>
      <c r="AT66" s="767"/>
      <c r="AU66" s="765" t="s">
        <v>416</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574</v>
      </c>
      <c r="C68" s="918"/>
      <c r="D68" s="918"/>
      <c r="E68" s="918"/>
      <c r="F68" s="918"/>
      <c r="G68" s="918"/>
      <c r="H68" s="918"/>
      <c r="I68" s="918"/>
      <c r="J68" s="918"/>
      <c r="K68" s="918"/>
      <c r="L68" s="918"/>
      <c r="M68" s="918"/>
      <c r="N68" s="918"/>
      <c r="O68" s="918"/>
      <c r="P68" s="919"/>
      <c r="Q68" s="920">
        <v>12990</v>
      </c>
      <c r="R68" s="914"/>
      <c r="S68" s="914"/>
      <c r="T68" s="914"/>
      <c r="U68" s="914"/>
      <c r="V68" s="914">
        <v>12426</v>
      </c>
      <c r="W68" s="914"/>
      <c r="X68" s="914"/>
      <c r="Y68" s="914"/>
      <c r="Z68" s="914"/>
      <c r="AA68" s="914">
        <v>564</v>
      </c>
      <c r="AB68" s="914"/>
      <c r="AC68" s="914"/>
      <c r="AD68" s="914"/>
      <c r="AE68" s="914"/>
      <c r="AF68" s="914">
        <v>564</v>
      </c>
      <c r="AG68" s="914"/>
      <c r="AH68" s="914"/>
      <c r="AI68" s="914"/>
      <c r="AJ68" s="914"/>
      <c r="AK68" s="914">
        <v>408</v>
      </c>
      <c r="AL68" s="914"/>
      <c r="AM68" s="914"/>
      <c r="AN68" s="914"/>
      <c r="AO68" s="914"/>
      <c r="AP68" s="914" t="s">
        <v>573</v>
      </c>
      <c r="AQ68" s="914"/>
      <c r="AR68" s="914"/>
      <c r="AS68" s="914"/>
      <c r="AT68" s="914"/>
      <c r="AU68" s="914" t="s">
        <v>573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575</v>
      </c>
      <c r="C69" s="922"/>
      <c r="D69" s="922"/>
      <c r="E69" s="922"/>
      <c r="F69" s="922"/>
      <c r="G69" s="922"/>
      <c r="H69" s="922"/>
      <c r="I69" s="922"/>
      <c r="J69" s="922"/>
      <c r="K69" s="922"/>
      <c r="L69" s="922"/>
      <c r="M69" s="922"/>
      <c r="N69" s="922"/>
      <c r="O69" s="922"/>
      <c r="P69" s="923"/>
      <c r="Q69" s="924">
        <v>441</v>
      </c>
      <c r="R69" s="879"/>
      <c r="S69" s="879"/>
      <c r="T69" s="879"/>
      <c r="U69" s="879"/>
      <c r="V69" s="879">
        <v>427</v>
      </c>
      <c r="W69" s="879"/>
      <c r="X69" s="879"/>
      <c r="Y69" s="879"/>
      <c r="Z69" s="879"/>
      <c r="AA69" s="879">
        <v>14</v>
      </c>
      <c r="AB69" s="879"/>
      <c r="AC69" s="879"/>
      <c r="AD69" s="879"/>
      <c r="AE69" s="879"/>
      <c r="AF69" s="879">
        <v>14</v>
      </c>
      <c r="AG69" s="879"/>
      <c r="AH69" s="879"/>
      <c r="AI69" s="879"/>
      <c r="AJ69" s="879"/>
      <c r="AK69" s="879" t="s">
        <v>573</v>
      </c>
      <c r="AL69" s="879"/>
      <c r="AM69" s="879"/>
      <c r="AN69" s="879"/>
      <c r="AO69" s="879"/>
      <c r="AP69" s="879">
        <v>2</v>
      </c>
      <c r="AQ69" s="879"/>
      <c r="AR69" s="879"/>
      <c r="AS69" s="879"/>
      <c r="AT69" s="879"/>
      <c r="AU69" s="879">
        <v>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576</v>
      </c>
      <c r="C70" s="922"/>
      <c r="D70" s="922"/>
      <c r="E70" s="922"/>
      <c r="F70" s="922"/>
      <c r="G70" s="922"/>
      <c r="H70" s="922"/>
      <c r="I70" s="922"/>
      <c r="J70" s="922"/>
      <c r="K70" s="922"/>
      <c r="L70" s="922"/>
      <c r="M70" s="922"/>
      <c r="N70" s="922"/>
      <c r="O70" s="922"/>
      <c r="P70" s="923"/>
      <c r="Q70" s="924">
        <v>948</v>
      </c>
      <c r="R70" s="879"/>
      <c r="S70" s="879"/>
      <c r="T70" s="879"/>
      <c r="U70" s="879"/>
      <c r="V70" s="879">
        <v>922</v>
      </c>
      <c r="W70" s="879"/>
      <c r="X70" s="879"/>
      <c r="Y70" s="879"/>
      <c r="Z70" s="879"/>
      <c r="AA70" s="879">
        <v>26</v>
      </c>
      <c r="AB70" s="879"/>
      <c r="AC70" s="879"/>
      <c r="AD70" s="879"/>
      <c r="AE70" s="879"/>
      <c r="AF70" s="879">
        <v>26</v>
      </c>
      <c r="AG70" s="879"/>
      <c r="AH70" s="879"/>
      <c r="AI70" s="879"/>
      <c r="AJ70" s="879"/>
      <c r="AK70" s="879" t="s">
        <v>573</v>
      </c>
      <c r="AL70" s="879"/>
      <c r="AM70" s="879"/>
      <c r="AN70" s="879"/>
      <c r="AO70" s="879"/>
      <c r="AP70" s="879" t="s">
        <v>573</v>
      </c>
      <c r="AQ70" s="879"/>
      <c r="AR70" s="879"/>
      <c r="AS70" s="879"/>
      <c r="AT70" s="879"/>
      <c r="AU70" s="879" t="s">
        <v>573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577</v>
      </c>
      <c r="C71" s="922"/>
      <c r="D71" s="922"/>
      <c r="E71" s="922"/>
      <c r="F71" s="922"/>
      <c r="G71" s="922"/>
      <c r="H71" s="922"/>
      <c r="I71" s="922"/>
      <c r="J71" s="922"/>
      <c r="K71" s="922"/>
      <c r="L71" s="922"/>
      <c r="M71" s="922"/>
      <c r="N71" s="922"/>
      <c r="O71" s="922"/>
      <c r="P71" s="923"/>
      <c r="Q71" s="924">
        <v>430</v>
      </c>
      <c r="R71" s="879"/>
      <c r="S71" s="879"/>
      <c r="T71" s="879"/>
      <c r="U71" s="879"/>
      <c r="V71" s="879">
        <v>425</v>
      </c>
      <c r="W71" s="879"/>
      <c r="X71" s="879"/>
      <c r="Y71" s="879"/>
      <c r="Z71" s="879"/>
      <c r="AA71" s="879">
        <v>5</v>
      </c>
      <c r="AB71" s="879"/>
      <c r="AC71" s="879"/>
      <c r="AD71" s="879"/>
      <c r="AE71" s="879"/>
      <c r="AF71" s="879">
        <v>5</v>
      </c>
      <c r="AG71" s="879"/>
      <c r="AH71" s="879"/>
      <c r="AI71" s="879"/>
      <c r="AJ71" s="879"/>
      <c r="AK71" s="879" t="s">
        <v>573</v>
      </c>
      <c r="AL71" s="879"/>
      <c r="AM71" s="879"/>
      <c r="AN71" s="879"/>
      <c r="AO71" s="879"/>
      <c r="AP71" s="879" t="s">
        <v>573</v>
      </c>
      <c r="AQ71" s="879"/>
      <c r="AR71" s="879"/>
      <c r="AS71" s="879"/>
      <c r="AT71" s="879"/>
      <c r="AU71" s="879" t="s">
        <v>573</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578</v>
      </c>
      <c r="C72" s="922"/>
      <c r="D72" s="922"/>
      <c r="E72" s="922"/>
      <c r="F72" s="922"/>
      <c r="G72" s="922"/>
      <c r="H72" s="922"/>
      <c r="I72" s="922"/>
      <c r="J72" s="922"/>
      <c r="K72" s="922"/>
      <c r="L72" s="922"/>
      <c r="M72" s="922"/>
      <c r="N72" s="922"/>
      <c r="O72" s="922"/>
      <c r="P72" s="923"/>
      <c r="Q72" s="924">
        <v>285091</v>
      </c>
      <c r="R72" s="879"/>
      <c r="S72" s="879"/>
      <c r="T72" s="879"/>
      <c r="U72" s="879"/>
      <c r="V72" s="879">
        <v>273242</v>
      </c>
      <c r="W72" s="879"/>
      <c r="X72" s="879"/>
      <c r="Y72" s="879"/>
      <c r="Z72" s="879"/>
      <c r="AA72" s="879">
        <v>11849</v>
      </c>
      <c r="AB72" s="879"/>
      <c r="AC72" s="879"/>
      <c r="AD72" s="879"/>
      <c r="AE72" s="879"/>
      <c r="AF72" s="879">
        <v>11849</v>
      </c>
      <c r="AG72" s="879"/>
      <c r="AH72" s="879"/>
      <c r="AI72" s="879"/>
      <c r="AJ72" s="879"/>
      <c r="AK72" s="879">
        <v>343</v>
      </c>
      <c r="AL72" s="879"/>
      <c r="AM72" s="879"/>
      <c r="AN72" s="879"/>
      <c r="AO72" s="879"/>
      <c r="AP72" s="879" t="s">
        <v>573</v>
      </c>
      <c r="AQ72" s="879"/>
      <c r="AR72" s="879"/>
      <c r="AS72" s="879"/>
      <c r="AT72" s="879"/>
      <c r="AU72" s="879" t="s">
        <v>573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579</v>
      </c>
      <c r="C73" s="922"/>
      <c r="D73" s="922"/>
      <c r="E73" s="922"/>
      <c r="F73" s="922"/>
      <c r="G73" s="922"/>
      <c r="H73" s="922"/>
      <c r="I73" s="922"/>
      <c r="J73" s="922"/>
      <c r="K73" s="922"/>
      <c r="L73" s="922"/>
      <c r="M73" s="922"/>
      <c r="N73" s="922"/>
      <c r="O73" s="922"/>
      <c r="P73" s="923"/>
      <c r="Q73" s="924">
        <v>859</v>
      </c>
      <c r="R73" s="879"/>
      <c r="S73" s="879"/>
      <c r="T73" s="879"/>
      <c r="U73" s="879"/>
      <c r="V73" s="879">
        <v>861</v>
      </c>
      <c r="W73" s="879"/>
      <c r="X73" s="879"/>
      <c r="Y73" s="879"/>
      <c r="Z73" s="879"/>
      <c r="AA73" s="879">
        <v>-3</v>
      </c>
      <c r="AB73" s="879"/>
      <c r="AC73" s="879"/>
      <c r="AD73" s="879"/>
      <c r="AE73" s="879"/>
      <c r="AF73" s="879">
        <v>-664</v>
      </c>
      <c r="AG73" s="879"/>
      <c r="AH73" s="879"/>
      <c r="AI73" s="879"/>
      <c r="AJ73" s="879"/>
      <c r="AK73" s="879">
        <v>284</v>
      </c>
      <c r="AL73" s="879"/>
      <c r="AM73" s="879"/>
      <c r="AN73" s="879"/>
      <c r="AO73" s="879"/>
      <c r="AP73" s="879">
        <v>1344</v>
      </c>
      <c r="AQ73" s="879"/>
      <c r="AR73" s="879"/>
      <c r="AS73" s="879"/>
      <c r="AT73" s="879"/>
      <c r="AU73" s="879">
        <v>944</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580</v>
      </c>
      <c r="C74" s="922"/>
      <c r="D74" s="922"/>
      <c r="E74" s="922"/>
      <c r="F74" s="922"/>
      <c r="G74" s="922"/>
      <c r="H74" s="922"/>
      <c r="I74" s="922"/>
      <c r="J74" s="922"/>
      <c r="K74" s="922"/>
      <c r="L74" s="922"/>
      <c r="M74" s="922"/>
      <c r="N74" s="922"/>
      <c r="O74" s="922"/>
      <c r="P74" s="923"/>
      <c r="Q74" s="924">
        <v>256</v>
      </c>
      <c r="R74" s="879"/>
      <c r="S74" s="879"/>
      <c r="T74" s="879"/>
      <c r="U74" s="879"/>
      <c r="V74" s="879">
        <v>249</v>
      </c>
      <c r="W74" s="879"/>
      <c r="X74" s="879"/>
      <c r="Y74" s="879"/>
      <c r="Z74" s="879"/>
      <c r="AA74" s="879">
        <v>7</v>
      </c>
      <c r="AB74" s="879"/>
      <c r="AC74" s="879"/>
      <c r="AD74" s="879"/>
      <c r="AE74" s="879"/>
      <c r="AF74" s="879">
        <v>-81</v>
      </c>
      <c r="AG74" s="879"/>
      <c r="AH74" s="879"/>
      <c r="AI74" s="879"/>
      <c r="AJ74" s="879"/>
      <c r="AK74" s="879">
        <v>110</v>
      </c>
      <c r="AL74" s="879"/>
      <c r="AM74" s="879"/>
      <c r="AN74" s="879"/>
      <c r="AO74" s="879"/>
      <c r="AP74" s="879">
        <v>269</v>
      </c>
      <c r="AQ74" s="879"/>
      <c r="AR74" s="879"/>
      <c r="AS74" s="879"/>
      <c r="AT74" s="879"/>
      <c r="AU74" s="879">
        <v>22</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390</v>
      </c>
      <c r="B88" s="838" t="s">
        <v>417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11713</v>
      </c>
      <c r="AG88" s="890"/>
      <c r="AH88" s="890"/>
      <c r="AI88" s="890"/>
      <c r="AJ88" s="890"/>
      <c r="AK88" s="887"/>
      <c r="AL88" s="887"/>
      <c r="AM88" s="887"/>
      <c r="AN88" s="887"/>
      <c r="AO88" s="887"/>
      <c r="AP88" s="890">
        <v>1615</v>
      </c>
      <c r="AQ88" s="890"/>
      <c r="AR88" s="890"/>
      <c r="AS88" s="890"/>
      <c r="AT88" s="890"/>
      <c r="AU88" s="890">
        <v>967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418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49</v>
      </c>
      <c r="CS102" s="898"/>
      <c r="CT102" s="898"/>
      <c r="CU102" s="898"/>
      <c r="CV102" s="941"/>
      <c r="CW102" s="940" t="s">
        <v>583</v>
      </c>
      <c r="CX102" s="898"/>
      <c r="CY102" s="898"/>
      <c r="CZ102" s="898"/>
      <c r="DA102" s="941"/>
      <c r="DB102" s="940" t="s">
        <v>584</v>
      </c>
      <c r="DC102" s="898"/>
      <c r="DD102" s="898"/>
      <c r="DE102" s="898"/>
      <c r="DF102" s="941"/>
      <c r="DG102" s="940" t="s">
        <v>573</v>
      </c>
      <c r="DH102" s="898"/>
      <c r="DI102" s="898"/>
      <c r="DJ102" s="898"/>
      <c r="DK102" s="941"/>
      <c r="DL102" s="940" t="s">
        <v>573</v>
      </c>
      <c r="DM102" s="898"/>
      <c r="DN102" s="898"/>
      <c r="DO102" s="898"/>
      <c r="DP102" s="941"/>
      <c r="DQ102" s="940" t="s">
        <v>573</v>
      </c>
      <c r="DR102" s="898"/>
      <c r="DS102" s="898"/>
      <c r="DT102" s="898"/>
      <c r="DU102" s="941"/>
      <c r="DV102" s="964" t="s">
        <v>573</v>
      </c>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426</v>
      </c>
      <c r="AB109" s="943"/>
      <c r="AC109" s="943"/>
      <c r="AD109" s="943"/>
      <c r="AE109" s="944"/>
      <c r="AF109" s="942" t="s">
        <v>427</v>
      </c>
      <c r="AG109" s="943"/>
      <c r="AH109" s="943"/>
      <c r="AI109" s="943"/>
      <c r="AJ109" s="944"/>
      <c r="AK109" s="942" t="s">
        <v>306</v>
      </c>
      <c r="AL109" s="943"/>
      <c r="AM109" s="943"/>
      <c r="AN109" s="943"/>
      <c r="AO109" s="944"/>
      <c r="AP109" s="942" t="s">
        <v>428</v>
      </c>
      <c r="AQ109" s="943"/>
      <c r="AR109" s="943"/>
      <c r="AS109" s="943"/>
      <c r="AT109" s="945"/>
      <c r="AU109" s="962" t="s">
        <v>425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426</v>
      </c>
      <c r="BR109" s="943"/>
      <c r="BS109" s="943"/>
      <c r="BT109" s="943"/>
      <c r="BU109" s="944"/>
      <c r="BV109" s="942" t="s">
        <v>427</v>
      </c>
      <c r="BW109" s="943"/>
      <c r="BX109" s="943"/>
      <c r="BY109" s="943"/>
      <c r="BZ109" s="944"/>
      <c r="CA109" s="942" t="s">
        <v>306</v>
      </c>
      <c r="CB109" s="943"/>
      <c r="CC109" s="943"/>
      <c r="CD109" s="943"/>
      <c r="CE109" s="944"/>
      <c r="CF109" s="963" t="s">
        <v>428</v>
      </c>
      <c r="CG109" s="963"/>
      <c r="CH109" s="963"/>
      <c r="CI109" s="963"/>
      <c r="CJ109" s="963"/>
      <c r="CK109" s="942" t="s">
        <v>429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426</v>
      </c>
      <c r="DH109" s="943"/>
      <c r="DI109" s="943"/>
      <c r="DJ109" s="943"/>
      <c r="DK109" s="944"/>
      <c r="DL109" s="942" t="s">
        <v>427</v>
      </c>
      <c r="DM109" s="943"/>
      <c r="DN109" s="943"/>
      <c r="DO109" s="943"/>
      <c r="DP109" s="944"/>
      <c r="DQ109" s="942" t="s">
        <v>306</v>
      </c>
      <c r="DR109" s="943"/>
      <c r="DS109" s="943"/>
      <c r="DT109" s="943"/>
      <c r="DU109" s="944"/>
      <c r="DV109" s="942" t="s">
        <v>428</v>
      </c>
      <c r="DW109" s="943"/>
      <c r="DX109" s="943"/>
      <c r="DY109" s="943"/>
      <c r="DZ109" s="945"/>
    </row>
    <row r="110" spans="1:131" s="248" customFormat="1" ht="26.25" customHeight="1" x14ac:dyDescent="0.15">
      <c r="A110" s="946" t="s">
        <v>430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723223</v>
      </c>
      <c r="AB110" s="950"/>
      <c r="AC110" s="950"/>
      <c r="AD110" s="950"/>
      <c r="AE110" s="951"/>
      <c r="AF110" s="952">
        <v>703278</v>
      </c>
      <c r="AG110" s="950"/>
      <c r="AH110" s="950"/>
      <c r="AI110" s="950"/>
      <c r="AJ110" s="951"/>
      <c r="AK110" s="952">
        <v>749719</v>
      </c>
      <c r="AL110" s="950"/>
      <c r="AM110" s="950"/>
      <c r="AN110" s="950"/>
      <c r="AO110" s="951"/>
      <c r="AP110" s="953">
        <v>24.9</v>
      </c>
      <c r="AQ110" s="954"/>
      <c r="AR110" s="954"/>
      <c r="AS110" s="954"/>
      <c r="AT110" s="955"/>
      <c r="AU110" s="956" t="s">
        <v>72</v>
      </c>
      <c r="AV110" s="957"/>
      <c r="AW110" s="957"/>
      <c r="AX110" s="957"/>
      <c r="AY110" s="957"/>
      <c r="AZ110" s="998" t="s">
        <v>431</v>
      </c>
      <c r="BA110" s="947"/>
      <c r="BB110" s="947"/>
      <c r="BC110" s="947"/>
      <c r="BD110" s="947"/>
      <c r="BE110" s="947"/>
      <c r="BF110" s="947"/>
      <c r="BG110" s="947"/>
      <c r="BH110" s="947"/>
      <c r="BI110" s="947"/>
      <c r="BJ110" s="947"/>
      <c r="BK110" s="947"/>
      <c r="BL110" s="947"/>
      <c r="BM110" s="947"/>
      <c r="BN110" s="947"/>
      <c r="BO110" s="947"/>
      <c r="BP110" s="948"/>
      <c r="BQ110" s="984">
        <v>6314671</v>
      </c>
      <c r="BR110" s="985"/>
      <c r="BS110" s="985"/>
      <c r="BT110" s="985"/>
      <c r="BU110" s="985"/>
      <c r="BV110" s="985">
        <v>6319469</v>
      </c>
      <c r="BW110" s="985"/>
      <c r="BX110" s="985"/>
      <c r="BY110" s="985"/>
      <c r="BZ110" s="985"/>
      <c r="CA110" s="985">
        <v>6207364</v>
      </c>
      <c r="CB110" s="985"/>
      <c r="CC110" s="985"/>
      <c r="CD110" s="985"/>
      <c r="CE110" s="985"/>
      <c r="CF110" s="999">
        <v>206.5</v>
      </c>
      <c r="CG110" s="1000"/>
      <c r="CH110" s="1000"/>
      <c r="CI110" s="1000"/>
      <c r="CJ110" s="1000"/>
      <c r="CK110" s="1001" t="s">
        <v>432</v>
      </c>
      <c r="CL110" s="1002"/>
      <c r="CM110" s="981" t="s">
        <v>433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434</v>
      </c>
      <c r="DH110" s="985"/>
      <c r="DI110" s="985"/>
      <c r="DJ110" s="985"/>
      <c r="DK110" s="985"/>
      <c r="DL110" s="985" t="s">
        <v>434</v>
      </c>
      <c r="DM110" s="985"/>
      <c r="DN110" s="985"/>
      <c r="DO110" s="985"/>
      <c r="DP110" s="985"/>
      <c r="DQ110" s="985" t="s">
        <v>235</v>
      </c>
      <c r="DR110" s="985"/>
      <c r="DS110" s="985"/>
      <c r="DT110" s="985"/>
      <c r="DU110" s="985"/>
      <c r="DV110" s="986" t="s">
        <v>235</v>
      </c>
      <c r="DW110" s="986"/>
      <c r="DX110" s="986"/>
      <c r="DY110" s="986"/>
      <c r="DZ110" s="987"/>
    </row>
    <row r="111" spans="1:131" s="248" customFormat="1" ht="26.25" customHeight="1" x14ac:dyDescent="0.15">
      <c r="A111" s="988" t="s">
        <v>435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392</v>
      </c>
      <c r="AB111" s="992"/>
      <c r="AC111" s="992"/>
      <c r="AD111" s="992"/>
      <c r="AE111" s="993"/>
      <c r="AF111" s="994" t="s">
        <v>434</v>
      </c>
      <c r="AG111" s="992"/>
      <c r="AH111" s="992"/>
      <c r="AI111" s="992"/>
      <c r="AJ111" s="993"/>
      <c r="AK111" s="994" t="s">
        <v>392</v>
      </c>
      <c r="AL111" s="992"/>
      <c r="AM111" s="992"/>
      <c r="AN111" s="992"/>
      <c r="AO111" s="993"/>
      <c r="AP111" s="995" t="s">
        <v>392</v>
      </c>
      <c r="AQ111" s="996"/>
      <c r="AR111" s="996"/>
      <c r="AS111" s="996"/>
      <c r="AT111" s="997"/>
      <c r="AU111" s="958"/>
      <c r="AV111" s="959"/>
      <c r="AW111" s="959"/>
      <c r="AX111" s="959"/>
      <c r="AY111" s="959"/>
      <c r="AZ111" s="1007" t="s">
        <v>436</v>
      </c>
      <c r="BA111" s="1008"/>
      <c r="BB111" s="1008"/>
      <c r="BC111" s="1008"/>
      <c r="BD111" s="1008"/>
      <c r="BE111" s="1008"/>
      <c r="BF111" s="1008"/>
      <c r="BG111" s="1008"/>
      <c r="BH111" s="1008"/>
      <c r="BI111" s="1008"/>
      <c r="BJ111" s="1008"/>
      <c r="BK111" s="1008"/>
      <c r="BL111" s="1008"/>
      <c r="BM111" s="1008"/>
      <c r="BN111" s="1008"/>
      <c r="BO111" s="1008"/>
      <c r="BP111" s="1009"/>
      <c r="BQ111" s="977" t="s">
        <v>434</v>
      </c>
      <c r="BR111" s="978"/>
      <c r="BS111" s="978"/>
      <c r="BT111" s="978"/>
      <c r="BU111" s="978"/>
      <c r="BV111" s="978" t="s">
        <v>434</v>
      </c>
      <c r="BW111" s="978"/>
      <c r="BX111" s="978"/>
      <c r="BY111" s="978"/>
      <c r="BZ111" s="978"/>
      <c r="CA111" s="978" t="s">
        <v>437</v>
      </c>
      <c r="CB111" s="978"/>
      <c r="CC111" s="978"/>
      <c r="CD111" s="978"/>
      <c r="CE111" s="978"/>
      <c r="CF111" s="972" t="s">
        <v>235</v>
      </c>
      <c r="CG111" s="973"/>
      <c r="CH111" s="973"/>
      <c r="CI111" s="973"/>
      <c r="CJ111" s="973"/>
      <c r="CK111" s="1003"/>
      <c r="CL111" s="1004"/>
      <c r="CM111" s="974" t="s">
        <v>438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434</v>
      </c>
      <c r="DH111" s="978"/>
      <c r="DI111" s="978"/>
      <c r="DJ111" s="978"/>
      <c r="DK111" s="978"/>
      <c r="DL111" s="978" t="s">
        <v>392</v>
      </c>
      <c r="DM111" s="978"/>
      <c r="DN111" s="978"/>
      <c r="DO111" s="978"/>
      <c r="DP111" s="978"/>
      <c r="DQ111" s="978" t="s">
        <v>392</v>
      </c>
      <c r="DR111" s="978"/>
      <c r="DS111" s="978"/>
      <c r="DT111" s="978"/>
      <c r="DU111" s="978"/>
      <c r="DV111" s="979" t="s">
        <v>434</v>
      </c>
      <c r="DW111" s="979"/>
      <c r="DX111" s="979"/>
      <c r="DY111" s="979"/>
      <c r="DZ111" s="980"/>
    </row>
    <row r="112" spans="1:131" s="248" customFormat="1" ht="26.25" customHeight="1" x14ac:dyDescent="0.15">
      <c r="A112" s="1010" t="s">
        <v>439</v>
      </c>
      <c r="B112" s="1011"/>
      <c r="C112" s="1008" t="s">
        <v>440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235</v>
      </c>
      <c r="AB112" s="1017"/>
      <c r="AC112" s="1017"/>
      <c r="AD112" s="1017"/>
      <c r="AE112" s="1018"/>
      <c r="AF112" s="1019" t="s">
        <v>235</v>
      </c>
      <c r="AG112" s="1017"/>
      <c r="AH112" s="1017"/>
      <c r="AI112" s="1017"/>
      <c r="AJ112" s="1018"/>
      <c r="AK112" s="1019" t="s">
        <v>235</v>
      </c>
      <c r="AL112" s="1017"/>
      <c r="AM112" s="1017"/>
      <c r="AN112" s="1017"/>
      <c r="AO112" s="1018"/>
      <c r="AP112" s="1020" t="s">
        <v>441</v>
      </c>
      <c r="AQ112" s="1021"/>
      <c r="AR112" s="1021"/>
      <c r="AS112" s="1021"/>
      <c r="AT112" s="1022"/>
      <c r="AU112" s="958"/>
      <c r="AV112" s="959"/>
      <c r="AW112" s="959"/>
      <c r="AX112" s="959"/>
      <c r="AY112" s="959"/>
      <c r="AZ112" s="1007" t="s">
        <v>442</v>
      </c>
      <c r="BA112" s="1008"/>
      <c r="BB112" s="1008"/>
      <c r="BC112" s="1008"/>
      <c r="BD112" s="1008"/>
      <c r="BE112" s="1008"/>
      <c r="BF112" s="1008"/>
      <c r="BG112" s="1008"/>
      <c r="BH112" s="1008"/>
      <c r="BI112" s="1008"/>
      <c r="BJ112" s="1008"/>
      <c r="BK112" s="1008"/>
      <c r="BL112" s="1008"/>
      <c r="BM112" s="1008"/>
      <c r="BN112" s="1008"/>
      <c r="BO112" s="1008"/>
      <c r="BP112" s="1009"/>
      <c r="BQ112" s="977">
        <v>664062</v>
      </c>
      <c r="BR112" s="978"/>
      <c r="BS112" s="978"/>
      <c r="BT112" s="978"/>
      <c r="BU112" s="978"/>
      <c r="BV112" s="978">
        <v>641694</v>
      </c>
      <c r="BW112" s="978"/>
      <c r="BX112" s="978"/>
      <c r="BY112" s="978"/>
      <c r="BZ112" s="978"/>
      <c r="CA112" s="978">
        <v>652514</v>
      </c>
      <c r="CB112" s="978"/>
      <c r="CC112" s="978"/>
      <c r="CD112" s="978"/>
      <c r="CE112" s="978"/>
      <c r="CF112" s="972">
        <v>21.7</v>
      </c>
      <c r="CG112" s="973"/>
      <c r="CH112" s="973"/>
      <c r="CI112" s="973"/>
      <c r="CJ112" s="973"/>
      <c r="CK112" s="1003"/>
      <c r="CL112" s="1004"/>
      <c r="CM112" s="974" t="s">
        <v>443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441</v>
      </c>
      <c r="DH112" s="978"/>
      <c r="DI112" s="978"/>
      <c r="DJ112" s="978"/>
      <c r="DK112" s="978"/>
      <c r="DL112" s="978" t="s">
        <v>441</v>
      </c>
      <c r="DM112" s="978"/>
      <c r="DN112" s="978"/>
      <c r="DO112" s="978"/>
      <c r="DP112" s="978"/>
      <c r="DQ112" s="978" t="s">
        <v>434</v>
      </c>
      <c r="DR112" s="978"/>
      <c r="DS112" s="978"/>
      <c r="DT112" s="978"/>
      <c r="DU112" s="978"/>
      <c r="DV112" s="979" t="s">
        <v>441</v>
      </c>
      <c r="DW112" s="979"/>
      <c r="DX112" s="979"/>
      <c r="DY112" s="979"/>
      <c r="DZ112" s="980"/>
    </row>
    <row r="113" spans="1:130" s="248" customFormat="1" ht="26.25" customHeight="1" x14ac:dyDescent="0.15">
      <c r="A113" s="1012"/>
      <c r="B113" s="1013"/>
      <c r="C113" s="1008" t="s">
        <v>444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46301</v>
      </c>
      <c r="AB113" s="992"/>
      <c r="AC113" s="992"/>
      <c r="AD113" s="992"/>
      <c r="AE113" s="993"/>
      <c r="AF113" s="994">
        <v>48813</v>
      </c>
      <c r="AG113" s="992"/>
      <c r="AH113" s="992"/>
      <c r="AI113" s="992"/>
      <c r="AJ113" s="993"/>
      <c r="AK113" s="994">
        <v>45634</v>
      </c>
      <c r="AL113" s="992"/>
      <c r="AM113" s="992"/>
      <c r="AN113" s="992"/>
      <c r="AO113" s="993"/>
      <c r="AP113" s="995">
        <v>1.5</v>
      </c>
      <c r="AQ113" s="996"/>
      <c r="AR113" s="996"/>
      <c r="AS113" s="996"/>
      <c r="AT113" s="997"/>
      <c r="AU113" s="958"/>
      <c r="AV113" s="959"/>
      <c r="AW113" s="959"/>
      <c r="AX113" s="959"/>
      <c r="AY113" s="959"/>
      <c r="AZ113" s="1007" t="s">
        <v>445</v>
      </c>
      <c r="BA113" s="1008"/>
      <c r="BB113" s="1008"/>
      <c r="BC113" s="1008"/>
      <c r="BD113" s="1008"/>
      <c r="BE113" s="1008"/>
      <c r="BF113" s="1008"/>
      <c r="BG113" s="1008"/>
      <c r="BH113" s="1008"/>
      <c r="BI113" s="1008"/>
      <c r="BJ113" s="1008"/>
      <c r="BK113" s="1008"/>
      <c r="BL113" s="1008"/>
      <c r="BM113" s="1008"/>
      <c r="BN113" s="1008"/>
      <c r="BO113" s="1008"/>
      <c r="BP113" s="1009"/>
      <c r="BQ113" s="977">
        <v>1109174</v>
      </c>
      <c r="BR113" s="978"/>
      <c r="BS113" s="978"/>
      <c r="BT113" s="978"/>
      <c r="BU113" s="978"/>
      <c r="BV113" s="978">
        <v>1040890</v>
      </c>
      <c r="BW113" s="978"/>
      <c r="BX113" s="978"/>
      <c r="BY113" s="978"/>
      <c r="BZ113" s="978"/>
      <c r="CA113" s="978">
        <v>966741</v>
      </c>
      <c r="CB113" s="978"/>
      <c r="CC113" s="978"/>
      <c r="CD113" s="978"/>
      <c r="CE113" s="978"/>
      <c r="CF113" s="972">
        <v>32.200000000000003</v>
      </c>
      <c r="CG113" s="973"/>
      <c r="CH113" s="973"/>
      <c r="CI113" s="973"/>
      <c r="CJ113" s="973"/>
      <c r="CK113" s="1003"/>
      <c r="CL113" s="1004"/>
      <c r="CM113" s="974" t="s">
        <v>446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235</v>
      </c>
      <c r="DH113" s="1017"/>
      <c r="DI113" s="1017"/>
      <c r="DJ113" s="1017"/>
      <c r="DK113" s="1018"/>
      <c r="DL113" s="1019" t="s">
        <v>235</v>
      </c>
      <c r="DM113" s="1017"/>
      <c r="DN113" s="1017"/>
      <c r="DO113" s="1017"/>
      <c r="DP113" s="1018"/>
      <c r="DQ113" s="1019" t="s">
        <v>434</v>
      </c>
      <c r="DR113" s="1017"/>
      <c r="DS113" s="1017"/>
      <c r="DT113" s="1017"/>
      <c r="DU113" s="1018"/>
      <c r="DV113" s="1020" t="s">
        <v>235</v>
      </c>
      <c r="DW113" s="1021"/>
      <c r="DX113" s="1021"/>
      <c r="DY113" s="1021"/>
      <c r="DZ113" s="1022"/>
    </row>
    <row r="114" spans="1:130" s="248" customFormat="1" ht="26.25" customHeight="1" x14ac:dyDescent="0.15">
      <c r="A114" s="1012"/>
      <c r="B114" s="1013"/>
      <c r="C114" s="1008" t="s">
        <v>447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71297</v>
      </c>
      <c r="AB114" s="1017"/>
      <c r="AC114" s="1017"/>
      <c r="AD114" s="1017"/>
      <c r="AE114" s="1018"/>
      <c r="AF114" s="1019">
        <v>73385</v>
      </c>
      <c r="AG114" s="1017"/>
      <c r="AH114" s="1017"/>
      <c r="AI114" s="1017"/>
      <c r="AJ114" s="1018"/>
      <c r="AK114" s="1019">
        <v>75166</v>
      </c>
      <c r="AL114" s="1017"/>
      <c r="AM114" s="1017"/>
      <c r="AN114" s="1017"/>
      <c r="AO114" s="1018"/>
      <c r="AP114" s="1020">
        <v>2.5</v>
      </c>
      <c r="AQ114" s="1021"/>
      <c r="AR114" s="1021"/>
      <c r="AS114" s="1021"/>
      <c r="AT114" s="1022"/>
      <c r="AU114" s="958"/>
      <c r="AV114" s="959"/>
      <c r="AW114" s="959"/>
      <c r="AX114" s="959"/>
      <c r="AY114" s="959"/>
      <c r="AZ114" s="1007" t="s">
        <v>448</v>
      </c>
      <c r="BA114" s="1008"/>
      <c r="BB114" s="1008"/>
      <c r="BC114" s="1008"/>
      <c r="BD114" s="1008"/>
      <c r="BE114" s="1008"/>
      <c r="BF114" s="1008"/>
      <c r="BG114" s="1008"/>
      <c r="BH114" s="1008"/>
      <c r="BI114" s="1008"/>
      <c r="BJ114" s="1008"/>
      <c r="BK114" s="1008"/>
      <c r="BL114" s="1008"/>
      <c r="BM114" s="1008"/>
      <c r="BN114" s="1008"/>
      <c r="BO114" s="1008"/>
      <c r="BP114" s="1009"/>
      <c r="BQ114" s="977">
        <v>941181</v>
      </c>
      <c r="BR114" s="978"/>
      <c r="BS114" s="978"/>
      <c r="BT114" s="978"/>
      <c r="BU114" s="978"/>
      <c r="BV114" s="978">
        <v>943754</v>
      </c>
      <c r="BW114" s="978"/>
      <c r="BX114" s="978"/>
      <c r="BY114" s="978"/>
      <c r="BZ114" s="978"/>
      <c r="CA114" s="978">
        <v>903672</v>
      </c>
      <c r="CB114" s="978"/>
      <c r="CC114" s="978"/>
      <c r="CD114" s="978"/>
      <c r="CE114" s="978"/>
      <c r="CF114" s="972">
        <v>30.1</v>
      </c>
      <c r="CG114" s="973"/>
      <c r="CH114" s="973"/>
      <c r="CI114" s="973"/>
      <c r="CJ114" s="973"/>
      <c r="CK114" s="1003"/>
      <c r="CL114" s="1004"/>
      <c r="CM114" s="974" t="s">
        <v>449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437</v>
      </c>
      <c r="DH114" s="1017"/>
      <c r="DI114" s="1017"/>
      <c r="DJ114" s="1017"/>
      <c r="DK114" s="1018"/>
      <c r="DL114" s="1019" t="s">
        <v>235</v>
      </c>
      <c r="DM114" s="1017"/>
      <c r="DN114" s="1017"/>
      <c r="DO114" s="1017"/>
      <c r="DP114" s="1018"/>
      <c r="DQ114" s="1019" t="s">
        <v>434</v>
      </c>
      <c r="DR114" s="1017"/>
      <c r="DS114" s="1017"/>
      <c r="DT114" s="1017"/>
      <c r="DU114" s="1018"/>
      <c r="DV114" s="1020" t="s">
        <v>434</v>
      </c>
      <c r="DW114" s="1021"/>
      <c r="DX114" s="1021"/>
      <c r="DY114" s="1021"/>
      <c r="DZ114" s="1022"/>
    </row>
    <row r="115" spans="1:130" s="248" customFormat="1" ht="26.25" customHeight="1" x14ac:dyDescent="0.15">
      <c r="A115" s="1012"/>
      <c r="B115" s="1013"/>
      <c r="C115" s="1008" t="s">
        <v>450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441</v>
      </c>
      <c r="AB115" s="992"/>
      <c r="AC115" s="992"/>
      <c r="AD115" s="992"/>
      <c r="AE115" s="993"/>
      <c r="AF115" s="994" t="s">
        <v>235</v>
      </c>
      <c r="AG115" s="992"/>
      <c r="AH115" s="992"/>
      <c r="AI115" s="992"/>
      <c r="AJ115" s="993"/>
      <c r="AK115" s="994" t="s">
        <v>235</v>
      </c>
      <c r="AL115" s="992"/>
      <c r="AM115" s="992"/>
      <c r="AN115" s="992"/>
      <c r="AO115" s="993"/>
      <c r="AP115" s="995" t="s">
        <v>235</v>
      </c>
      <c r="AQ115" s="996"/>
      <c r="AR115" s="996"/>
      <c r="AS115" s="996"/>
      <c r="AT115" s="997"/>
      <c r="AU115" s="958"/>
      <c r="AV115" s="959"/>
      <c r="AW115" s="959"/>
      <c r="AX115" s="959"/>
      <c r="AY115" s="959"/>
      <c r="AZ115" s="1007" t="s">
        <v>451</v>
      </c>
      <c r="BA115" s="1008"/>
      <c r="BB115" s="1008"/>
      <c r="BC115" s="1008"/>
      <c r="BD115" s="1008"/>
      <c r="BE115" s="1008"/>
      <c r="BF115" s="1008"/>
      <c r="BG115" s="1008"/>
      <c r="BH115" s="1008"/>
      <c r="BI115" s="1008"/>
      <c r="BJ115" s="1008"/>
      <c r="BK115" s="1008"/>
      <c r="BL115" s="1008"/>
      <c r="BM115" s="1008"/>
      <c r="BN115" s="1008"/>
      <c r="BO115" s="1008"/>
      <c r="BP115" s="1009"/>
      <c r="BQ115" s="977">
        <v>11737</v>
      </c>
      <c r="BR115" s="978"/>
      <c r="BS115" s="978"/>
      <c r="BT115" s="978"/>
      <c r="BU115" s="978"/>
      <c r="BV115" s="978">
        <v>9619</v>
      </c>
      <c r="BW115" s="978"/>
      <c r="BX115" s="978"/>
      <c r="BY115" s="978"/>
      <c r="BZ115" s="978"/>
      <c r="CA115" s="978">
        <v>7816</v>
      </c>
      <c r="CB115" s="978"/>
      <c r="CC115" s="978"/>
      <c r="CD115" s="978"/>
      <c r="CE115" s="978"/>
      <c r="CF115" s="972">
        <v>0.3</v>
      </c>
      <c r="CG115" s="973"/>
      <c r="CH115" s="973"/>
      <c r="CI115" s="973"/>
      <c r="CJ115" s="973"/>
      <c r="CK115" s="1003"/>
      <c r="CL115" s="1004"/>
      <c r="CM115" s="1007" t="s">
        <v>452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235</v>
      </c>
      <c r="DH115" s="1017"/>
      <c r="DI115" s="1017"/>
      <c r="DJ115" s="1017"/>
      <c r="DK115" s="1018"/>
      <c r="DL115" s="1019" t="s">
        <v>392</v>
      </c>
      <c r="DM115" s="1017"/>
      <c r="DN115" s="1017"/>
      <c r="DO115" s="1017"/>
      <c r="DP115" s="1018"/>
      <c r="DQ115" s="1019" t="s">
        <v>434</v>
      </c>
      <c r="DR115" s="1017"/>
      <c r="DS115" s="1017"/>
      <c r="DT115" s="1017"/>
      <c r="DU115" s="1018"/>
      <c r="DV115" s="1020" t="s">
        <v>235</v>
      </c>
      <c r="DW115" s="1021"/>
      <c r="DX115" s="1021"/>
      <c r="DY115" s="1021"/>
      <c r="DZ115" s="1022"/>
    </row>
    <row r="116" spans="1:130" s="248" customFormat="1" ht="26.25" customHeight="1" x14ac:dyDescent="0.15">
      <c r="A116" s="1014"/>
      <c r="B116" s="1015"/>
      <c r="C116" s="1023" t="s">
        <v>453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220</v>
      </c>
      <c r="AB116" s="1017"/>
      <c r="AC116" s="1017"/>
      <c r="AD116" s="1017"/>
      <c r="AE116" s="1018"/>
      <c r="AF116" s="1019">
        <v>559</v>
      </c>
      <c r="AG116" s="1017"/>
      <c r="AH116" s="1017"/>
      <c r="AI116" s="1017"/>
      <c r="AJ116" s="1018"/>
      <c r="AK116" s="1019">
        <v>104</v>
      </c>
      <c r="AL116" s="1017"/>
      <c r="AM116" s="1017"/>
      <c r="AN116" s="1017"/>
      <c r="AO116" s="1018"/>
      <c r="AP116" s="1020">
        <v>0</v>
      </c>
      <c r="AQ116" s="1021"/>
      <c r="AR116" s="1021"/>
      <c r="AS116" s="1021"/>
      <c r="AT116" s="1022"/>
      <c r="AU116" s="958"/>
      <c r="AV116" s="959"/>
      <c r="AW116" s="959"/>
      <c r="AX116" s="959"/>
      <c r="AY116" s="959"/>
      <c r="AZ116" s="1025" t="s">
        <v>454</v>
      </c>
      <c r="BA116" s="1026"/>
      <c r="BB116" s="1026"/>
      <c r="BC116" s="1026"/>
      <c r="BD116" s="1026"/>
      <c r="BE116" s="1026"/>
      <c r="BF116" s="1026"/>
      <c r="BG116" s="1026"/>
      <c r="BH116" s="1026"/>
      <c r="BI116" s="1026"/>
      <c r="BJ116" s="1026"/>
      <c r="BK116" s="1026"/>
      <c r="BL116" s="1026"/>
      <c r="BM116" s="1026"/>
      <c r="BN116" s="1026"/>
      <c r="BO116" s="1026"/>
      <c r="BP116" s="1027"/>
      <c r="BQ116" s="977" t="s">
        <v>434</v>
      </c>
      <c r="BR116" s="978"/>
      <c r="BS116" s="978"/>
      <c r="BT116" s="978"/>
      <c r="BU116" s="978"/>
      <c r="BV116" s="978" t="s">
        <v>235</v>
      </c>
      <c r="BW116" s="978"/>
      <c r="BX116" s="978"/>
      <c r="BY116" s="978"/>
      <c r="BZ116" s="978"/>
      <c r="CA116" s="978" t="s">
        <v>392</v>
      </c>
      <c r="CB116" s="978"/>
      <c r="CC116" s="978"/>
      <c r="CD116" s="978"/>
      <c r="CE116" s="978"/>
      <c r="CF116" s="972" t="s">
        <v>235</v>
      </c>
      <c r="CG116" s="973"/>
      <c r="CH116" s="973"/>
      <c r="CI116" s="973"/>
      <c r="CJ116" s="973"/>
      <c r="CK116" s="1003"/>
      <c r="CL116" s="1004"/>
      <c r="CM116" s="974" t="s">
        <v>455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441</v>
      </c>
      <c r="DH116" s="1017"/>
      <c r="DI116" s="1017"/>
      <c r="DJ116" s="1017"/>
      <c r="DK116" s="1018"/>
      <c r="DL116" s="1019" t="s">
        <v>235</v>
      </c>
      <c r="DM116" s="1017"/>
      <c r="DN116" s="1017"/>
      <c r="DO116" s="1017"/>
      <c r="DP116" s="1018"/>
      <c r="DQ116" s="1019" t="s">
        <v>392</v>
      </c>
      <c r="DR116" s="1017"/>
      <c r="DS116" s="1017"/>
      <c r="DT116" s="1017"/>
      <c r="DU116" s="1018"/>
      <c r="DV116" s="1020" t="s">
        <v>235</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456</v>
      </c>
      <c r="Z117" s="944"/>
      <c r="AA117" s="1034">
        <v>841041</v>
      </c>
      <c r="AB117" s="1035"/>
      <c r="AC117" s="1035"/>
      <c r="AD117" s="1035"/>
      <c r="AE117" s="1036"/>
      <c r="AF117" s="1037">
        <v>826035</v>
      </c>
      <c r="AG117" s="1035"/>
      <c r="AH117" s="1035"/>
      <c r="AI117" s="1035"/>
      <c r="AJ117" s="1036"/>
      <c r="AK117" s="1037">
        <v>870623</v>
      </c>
      <c r="AL117" s="1035"/>
      <c r="AM117" s="1035"/>
      <c r="AN117" s="1035"/>
      <c r="AO117" s="1036"/>
      <c r="AP117" s="1038"/>
      <c r="AQ117" s="1039"/>
      <c r="AR117" s="1039"/>
      <c r="AS117" s="1039"/>
      <c r="AT117" s="1040"/>
      <c r="AU117" s="958"/>
      <c r="AV117" s="959"/>
      <c r="AW117" s="959"/>
      <c r="AX117" s="959"/>
      <c r="AY117" s="959"/>
      <c r="AZ117" s="1025" t="s">
        <v>457</v>
      </c>
      <c r="BA117" s="1026"/>
      <c r="BB117" s="1026"/>
      <c r="BC117" s="1026"/>
      <c r="BD117" s="1026"/>
      <c r="BE117" s="1026"/>
      <c r="BF117" s="1026"/>
      <c r="BG117" s="1026"/>
      <c r="BH117" s="1026"/>
      <c r="BI117" s="1026"/>
      <c r="BJ117" s="1026"/>
      <c r="BK117" s="1026"/>
      <c r="BL117" s="1026"/>
      <c r="BM117" s="1026"/>
      <c r="BN117" s="1026"/>
      <c r="BO117" s="1026"/>
      <c r="BP117" s="1027"/>
      <c r="BQ117" s="977" t="s">
        <v>235</v>
      </c>
      <c r="BR117" s="978"/>
      <c r="BS117" s="978"/>
      <c r="BT117" s="978"/>
      <c r="BU117" s="978"/>
      <c r="BV117" s="978" t="s">
        <v>441</v>
      </c>
      <c r="BW117" s="978"/>
      <c r="BX117" s="978"/>
      <c r="BY117" s="978"/>
      <c r="BZ117" s="978"/>
      <c r="CA117" s="978" t="s">
        <v>392</v>
      </c>
      <c r="CB117" s="978"/>
      <c r="CC117" s="978"/>
      <c r="CD117" s="978"/>
      <c r="CE117" s="978"/>
      <c r="CF117" s="972" t="s">
        <v>235</v>
      </c>
      <c r="CG117" s="973"/>
      <c r="CH117" s="973"/>
      <c r="CI117" s="973"/>
      <c r="CJ117" s="973"/>
      <c r="CK117" s="1003"/>
      <c r="CL117" s="1004"/>
      <c r="CM117" s="974" t="s">
        <v>458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235</v>
      </c>
      <c r="DH117" s="1017"/>
      <c r="DI117" s="1017"/>
      <c r="DJ117" s="1017"/>
      <c r="DK117" s="1018"/>
      <c r="DL117" s="1019" t="s">
        <v>235</v>
      </c>
      <c r="DM117" s="1017"/>
      <c r="DN117" s="1017"/>
      <c r="DO117" s="1017"/>
      <c r="DP117" s="1018"/>
      <c r="DQ117" s="1019" t="s">
        <v>441</v>
      </c>
      <c r="DR117" s="1017"/>
      <c r="DS117" s="1017"/>
      <c r="DT117" s="1017"/>
      <c r="DU117" s="1018"/>
      <c r="DV117" s="1020" t="s">
        <v>235</v>
      </c>
      <c r="DW117" s="1021"/>
      <c r="DX117" s="1021"/>
      <c r="DY117" s="1021"/>
      <c r="DZ117" s="1022"/>
    </row>
    <row r="118" spans="1:130" s="248" customFormat="1" ht="26.25" customHeight="1" x14ac:dyDescent="0.15">
      <c r="A118" s="962" t="s">
        <v>429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426</v>
      </c>
      <c r="AB118" s="943"/>
      <c r="AC118" s="943"/>
      <c r="AD118" s="943"/>
      <c r="AE118" s="944"/>
      <c r="AF118" s="942" t="s">
        <v>427</v>
      </c>
      <c r="AG118" s="943"/>
      <c r="AH118" s="943"/>
      <c r="AI118" s="943"/>
      <c r="AJ118" s="944"/>
      <c r="AK118" s="942" t="s">
        <v>306</v>
      </c>
      <c r="AL118" s="943"/>
      <c r="AM118" s="943"/>
      <c r="AN118" s="943"/>
      <c r="AO118" s="944"/>
      <c r="AP118" s="1029" t="s">
        <v>428</v>
      </c>
      <c r="AQ118" s="1030"/>
      <c r="AR118" s="1030"/>
      <c r="AS118" s="1030"/>
      <c r="AT118" s="1031"/>
      <c r="AU118" s="958"/>
      <c r="AV118" s="959"/>
      <c r="AW118" s="959"/>
      <c r="AX118" s="959"/>
      <c r="AY118" s="959"/>
      <c r="AZ118" s="1032" t="s">
        <v>459</v>
      </c>
      <c r="BA118" s="1023"/>
      <c r="BB118" s="1023"/>
      <c r="BC118" s="1023"/>
      <c r="BD118" s="1023"/>
      <c r="BE118" s="1023"/>
      <c r="BF118" s="1023"/>
      <c r="BG118" s="1023"/>
      <c r="BH118" s="1023"/>
      <c r="BI118" s="1023"/>
      <c r="BJ118" s="1023"/>
      <c r="BK118" s="1023"/>
      <c r="BL118" s="1023"/>
      <c r="BM118" s="1023"/>
      <c r="BN118" s="1023"/>
      <c r="BO118" s="1023"/>
      <c r="BP118" s="1024"/>
      <c r="BQ118" s="1055" t="s">
        <v>437</v>
      </c>
      <c r="BR118" s="1056"/>
      <c r="BS118" s="1056"/>
      <c r="BT118" s="1056"/>
      <c r="BU118" s="1056"/>
      <c r="BV118" s="1056">
        <v>2635</v>
      </c>
      <c r="BW118" s="1056"/>
      <c r="BX118" s="1056"/>
      <c r="BY118" s="1056"/>
      <c r="BZ118" s="1056"/>
      <c r="CA118" s="1056" t="s">
        <v>235</v>
      </c>
      <c r="CB118" s="1056"/>
      <c r="CC118" s="1056"/>
      <c r="CD118" s="1056"/>
      <c r="CE118" s="1056"/>
      <c r="CF118" s="972" t="s">
        <v>235</v>
      </c>
      <c r="CG118" s="973"/>
      <c r="CH118" s="973"/>
      <c r="CI118" s="973"/>
      <c r="CJ118" s="973"/>
      <c r="CK118" s="1003"/>
      <c r="CL118" s="1004"/>
      <c r="CM118" s="974" t="s">
        <v>460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235</v>
      </c>
      <c r="DH118" s="1017"/>
      <c r="DI118" s="1017"/>
      <c r="DJ118" s="1017"/>
      <c r="DK118" s="1018"/>
      <c r="DL118" s="1019" t="s">
        <v>441</v>
      </c>
      <c r="DM118" s="1017"/>
      <c r="DN118" s="1017"/>
      <c r="DO118" s="1017"/>
      <c r="DP118" s="1018"/>
      <c r="DQ118" s="1019" t="s">
        <v>235</v>
      </c>
      <c r="DR118" s="1017"/>
      <c r="DS118" s="1017"/>
      <c r="DT118" s="1017"/>
      <c r="DU118" s="1018"/>
      <c r="DV118" s="1020" t="s">
        <v>235</v>
      </c>
      <c r="DW118" s="1021"/>
      <c r="DX118" s="1021"/>
      <c r="DY118" s="1021"/>
      <c r="DZ118" s="1022"/>
    </row>
    <row r="119" spans="1:130" s="248" customFormat="1" ht="26.25" customHeight="1" x14ac:dyDescent="0.15">
      <c r="A119" s="1117" t="s">
        <v>432</v>
      </c>
      <c r="B119" s="1002"/>
      <c r="C119" s="981" t="s">
        <v>433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235</v>
      </c>
      <c r="AB119" s="950"/>
      <c r="AC119" s="950"/>
      <c r="AD119" s="950"/>
      <c r="AE119" s="951"/>
      <c r="AF119" s="952" t="s">
        <v>235</v>
      </c>
      <c r="AG119" s="950"/>
      <c r="AH119" s="950"/>
      <c r="AI119" s="950"/>
      <c r="AJ119" s="951"/>
      <c r="AK119" s="952" t="s">
        <v>235</v>
      </c>
      <c r="AL119" s="950"/>
      <c r="AM119" s="950"/>
      <c r="AN119" s="950"/>
      <c r="AO119" s="951"/>
      <c r="AP119" s="953" t="s">
        <v>235</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461</v>
      </c>
      <c r="BP119" s="1064"/>
      <c r="BQ119" s="1055">
        <v>9040825</v>
      </c>
      <c r="BR119" s="1056"/>
      <c r="BS119" s="1056"/>
      <c r="BT119" s="1056"/>
      <c r="BU119" s="1056"/>
      <c r="BV119" s="1056">
        <v>8958061</v>
      </c>
      <c r="BW119" s="1056"/>
      <c r="BX119" s="1056"/>
      <c r="BY119" s="1056"/>
      <c r="BZ119" s="1056"/>
      <c r="CA119" s="1056">
        <v>8738107</v>
      </c>
      <c r="CB119" s="1056"/>
      <c r="CC119" s="1056"/>
      <c r="CD119" s="1056"/>
      <c r="CE119" s="1056"/>
      <c r="CF119" s="1057"/>
      <c r="CG119" s="1058"/>
      <c r="CH119" s="1058"/>
      <c r="CI119" s="1058"/>
      <c r="CJ119" s="1059"/>
      <c r="CK119" s="1005"/>
      <c r="CL119" s="1006"/>
      <c r="CM119" s="1060" t="s">
        <v>462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437</v>
      </c>
      <c r="DH119" s="1042"/>
      <c r="DI119" s="1042"/>
      <c r="DJ119" s="1042"/>
      <c r="DK119" s="1043"/>
      <c r="DL119" s="1041" t="s">
        <v>437</v>
      </c>
      <c r="DM119" s="1042"/>
      <c r="DN119" s="1042"/>
      <c r="DO119" s="1042"/>
      <c r="DP119" s="1043"/>
      <c r="DQ119" s="1041" t="s">
        <v>437</v>
      </c>
      <c r="DR119" s="1042"/>
      <c r="DS119" s="1042"/>
      <c r="DT119" s="1042"/>
      <c r="DU119" s="1043"/>
      <c r="DV119" s="1044" t="s">
        <v>437</v>
      </c>
      <c r="DW119" s="1045"/>
      <c r="DX119" s="1045"/>
      <c r="DY119" s="1045"/>
      <c r="DZ119" s="1046"/>
    </row>
    <row r="120" spans="1:130" s="248" customFormat="1" ht="26.25" customHeight="1" x14ac:dyDescent="0.15">
      <c r="A120" s="1118"/>
      <c r="B120" s="1004"/>
      <c r="C120" s="974" t="s">
        <v>438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437</v>
      </c>
      <c r="AB120" s="1017"/>
      <c r="AC120" s="1017"/>
      <c r="AD120" s="1017"/>
      <c r="AE120" s="1018"/>
      <c r="AF120" s="1019" t="s">
        <v>235</v>
      </c>
      <c r="AG120" s="1017"/>
      <c r="AH120" s="1017"/>
      <c r="AI120" s="1017"/>
      <c r="AJ120" s="1018"/>
      <c r="AK120" s="1019" t="s">
        <v>437</v>
      </c>
      <c r="AL120" s="1017"/>
      <c r="AM120" s="1017"/>
      <c r="AN120" s="1017"/>
      <c r="AO120" s="1018"/>
      <c r="AP120" s="1020" t="s">
        <v>441</v>
      </c>
      <c r="AQ120" s="1021"/>
      <c r="AR120" s="1021"/>
      <c r="AS120" s="1021"/>
      <c r="AT120" s="1022"/>
      <c r="AU120" s="1047" t="s">
        <v>463</v>
      </c>
      <c r="AV120" s="1048"/>
      <c r="AW120" s="1048"/>
      <c r="AX120" s="1048"/>
      <c r="AY120" s="1049"/>
      <c r="AZ120" s="998" t="s">
        <v>464</v>
      </c>
      <c r="BA120" s="947"/>
      <c r="BB120" s="947"/>
      <c r="BC120" s="947"/>
      <c r="BD120" s="947"/>
      <c r="BE120" s="947"/>
      <c r="BF120" s="947"/>
      <c r="BG120" s="947"/>
      <c r="BH120" s="947"/>
      <c r="BI120" s="947"/>
      <c r="BJ120" s="947"/>
      <c r="BK120" s="947"/>
      <c r="BL120" s="947"/>
      <c r="BM120" s="947"/>
      <c r="BN120" s="947"/>
      <c r="BO120" s="947"/>
      <c r="BP120" s="948"/>
      <c r="BQ120" s="984">
        <v>2447986</v>
      </c>
      <c r="BR120" s="985"/>
      <c r="BS120" s="985"/>
      <c r="BT120" s="985"/>
      <c r="BU120" s="985"/>
      <c r="BV120" s="985">
        <v>2228565</v>
      </c>
      <c r="BW120" s="985"/>
      <c r="BX120" s="985"/>
      <c r="BY120" s="985"/>
      <c r="BZ120" s="985"/>
      <c r="CA120" s="985">
        <v>2233260</v>
      </c>
      <c r="CB120" s="985"/>
      <c r="CC120" s="985"/>
      <c r="CD120" s="985"/>
      <c r="CE120" s="985"/>
      <c r="CF120" s="999">
        <v>74.3</v>
      </c>
      <c r="CG120" s="1000"/>
      <c r="CH120" s="1000"/>
      <c r="CI120" s="1000"/>
      <c r="CJ120" s="1000"/>
      <c r="CK120" s="1065" t="s">
        <v>465</v>
      </c>
      <c r="CL120" s="1066"/>
      <c r="CM120" s="1066"/>
      <c r="CN120" s="1066"/>
      <c r="CO120" s="1067"/>
      <c r="CP120" s="1073" t="s">
        <v>466</v>
      </c>
      <c r="CQ120" s="1074"/>
      <c r="CR120" s="1074"/>
      <c r="CS120" s="1074"/>
      <c r="CT120" s="1074"/>
      <c r="CU120" s="1074"/>
      <c r="CV120" s="1074"/>
      <c r="CW120" s="1074"/>
      <c r="CX120" s="1074"/>
      <c r="CY120" s="1074"/>
      <c r="CZ120" s="1074"/>
      <c r="DA120" s="1074"/>
      <c r="DB120" s="1074"/>
      <c r="DC120" s="1074"/>
      <c r="DD120" s="1074"/>
      <c r="DE120" s="1074"/>
      <c r="DF120" s="1075"/>
      <c r="DG120" s="984" t="s">
        <v>437</v>
      </c>
      <c r="DH120" s="985"/>
      <c r="DI120" s="985"/>
      <c r="DJ120" s="985"/>
      <c r="DK120" s="985"/>
      <c r="DL120" s="985">
        <v>641694</v>
      </c>
      <c r="DM120" s="985"/>
      <c r="DN120" s="985"/>
      <c r="DO120" s="985"/>
      <c r="DP120" s="985"/>
      <c r="DQ120" s="985">
        <v>652514</v>
      </c>
      <c r="DR120" s="985"/>
      <c r="DS120" s="985"/>
      <c r="DT120" s="985"/>
      <c r="DU120" s="985"/>
      <c r="DV120" s="986">
        <v>21.7</v>
      </c>
      <c r="DW120" s="986"/>
      <c r="DX120" s="986"/>
      <c r="DY120" s="986"/>
      <c r="DZ120" s="987"/>
    </row>
    <row r="121" spans="1:130" s="248" customFormat="1" ht="26.25" customHeight="1" x14ac:dyDescent="0.15">
      <c r="A121" s="1118"/>
      <c r="B121" s="1004"/>
      <c r="C121" s="1025" t="s">
        <v>467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441</v>
      </c>
      <c r="AB121" s="1017"/>
      <c r="AC121" s="1017"/>
      <c r="AD121" s="1017"/>
      <c r="AE121" s="1018"/>
      <c r="AF121" s="1019" t="s">
        <v>437</v>
      </c>
      <c r="AG121" s="1017"/>
      <c r="AH121" s="1017"/>
      <c r="AI121" s="1017"/>
      <c r="AJ121" s="1018"/>
      <c r="AK121" s="1019" t="s">
        <v>437</v>
      </c>
      <c r="AL121" s="1017"/>
      <c r="AM121" s="1017"/>
      <c r="AN121" s="1017"/>
      <c r="AO121" s="1018"/>
      <c r="AP121" s="1020" t="s">
        <v>437</v>
      </c>
      <c r="AQ121" s="1021"/>
      <c r="AR121" s="1021"/>
      <c r="AS121" s="1021"/>
      <c r="AT121" s="1022"/>
      <c r="AU121" s="1050"/>
      <c r="AV121" s="1051"/>
      <c r="AW121" s="1051"/>
      <c r="AX121" s="1051"/>
      <c r="AY121" s="1052"/>
      <c r="AZ121" s="1007" t="s">
        <v>468</v>
      </c>
      <c r="BA121" s="1008"/>
      <c r="BB121" s="1008"/>
      <c r="BC121" s="1008"/>
      <c r="BD121" s="1008"/>
      <c r="BE121" s="1008"/>
      <c r="BF121" s="1008"/>
      <c r="BG121" s="1008"/>
      <c r="BH121" s="1008"/>
      <c r="BI121" s="1008"/>
      <c r="BJ121" s="1008"/>
      <c r="BK121" s="1008"/>
      <c r="BL121" s="1008"/>
      <c r="BM121" s="1008"/>
      <c r="BN121" s="1008"/>
      <c r="BO121" s="1008"/>
      <c r="BP121" s="1009"/>
      <c r="BQ121" s="977" t="s">
        <v>235</v>
      </c>
      <c r="BR121" s="978"/>
      <c r="BS121" s="978"/>
      <c r="BT121" s="978"/>
      <c r="BU121" s="978"/>
      <c r="BV121" s="978" t="s">
        <v>437</v>
      </c>
      <c r="BW121" s="978"/>
      <c r="BX121" s="978"/>
      <c r="BY121" s="978"/>
      <c r="BZ121" s="978"/>
      <c r="CA121" s="978" t="s">
        <v>441</v>
      </c>
      <c r="CB121" s="978"/>
      <c r="CC121" s="978"/>
      <c r="CD121" s="978"/>
      <c r="CE121" s="978"/>
      <c r="CF121" s="972" t="s">
        <v>235</v>
      </c>
      <c r="CG121" s="973"/>
      <c r="CH121" s="973"/>
      <c r="CI121" s="973"/>
      <c r="CJ121" s="973"/>
      <c r="CK121" s="1068"/>
      <c r="CL121" s="1069"/>
      <c r="CM121" s="1069"/>
      <c r="CN121" s="1069"/>
      <c r="CO121" s="1070"/>
      <c r="CP121" s="1078" t="s">
        <v>469</v>
      </c>
      <c r="CQ121" s="1079"/>
      <c r="CR121" s="1079"/>
      <c r="CS121" s="1079"/>
      <c r="CT121" s="1079"/>
      <c r="CU121" s="1079"/>
      <c r="CV121" s="1079"/>
      <c r="CW121" s="1079"/>
      <c r="CX121" s="1079"/>
      <c r="CY121" s="1079"/>
      <c r="CZ121" s="1079"/>
      <c r="DA121" s="1079"/>
      <c r="DB121" s="1079"/>
      <c r="DC121" s="1079"/>
      <c r="DD121" s="1079"/>
      <c r="DE121" s="1079"/>
      <c r="DF121" s="1080"/>
      <c r="DG121" s="977" t="s">
        <v>437</v>
      </c>
      <c r="DH121" s="978"/>
      <c r="DI121" s="978"/>
      <c r="DJ121" s="978"/>
      <c r="DK121" s="978"/>
      <c r="DL121" s="978" t="s">
        <v>441</v>
      </c>
      <c r="DM121" s="978"/>
      <c r="DN121" s="978"/>
      <c r="DO121" s="978"/>
      <c r="DP121" s="978"/>
      <c r="DQ121" s="978" t="s">
        <v>437</v>
      </c>
      <c r="DR121" s="978"/>
      <c r="DS121" s="978"/>
      <c r="DT121" s="978"/>
      <c r="DU121" s="978"/>
      <c r="DV121" s="979" t="s">
        <v>235</v>
      </c>
      <c r="DW121" s="979"/>
      <c r="DX121" s="979"/>
      <c r="DY121" s="979"/>
      <c r="DZ121" s="980"/>
    </row>
    <row r="122" spans="1:130" s="248" customFormat="1" ht="26.25" customHeight="1" x14ac:dyDescent="0.15">
      <c r="A122" s="1118"/>
      <c r="B122" s="1004"/>
      <c r="C122" s="974" t="s">
        <v>449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437</v>
      </c>
      <c r="AB122" s="1017"/>
      <c r="AC122" s="1017"/>
      <c r="AD122" s="1017"/>
      <c r="AE122" s="1018"/>
      <c r="AF122" s="1019" t="s">
        <v>441</v>
      </c>
      <c r="AG122" s="1017"/>
      <c r="AH122" s="1017"/>
      <c r="AI122" s="1017"/>
      <c r="AJ122" s="1018"/>
      <c r="AK122" s="1019" t="s">
        <v>437</v>
      </c>
      <c r="AL122" s="1017"/>
      <c r="AM122" s="1017"/>
      <c r="AN122" s="1017"/>
      <c r="AO122" s="1018"/>
      <c r="AP122" s="1020" t="s">
        <v>437</v>
      </c>
      <c r="AQ122" s="1021"/>
      <c r="AR122" s="1021"/>
      <c r="AS122" s="1021"/>
      <c r="AT122" s="1022"/>
      <c r="AU122" s="1050"/>
      <c r="AV122" s="1051"/>
      <c r="AW122" s="1051"/>
      <c r="AX122" s="1051"/>
      <c r="AY122" s="1052"/>
      <c r="AZ122" s="1032" t="s">
        <v>470</v>
      </c>
      <c r="BA122" s="1023"/>
      <c r="BB122" s="1023"/>
      <c r="BC122" s="1023"/>
      <c r="BD122" s="1023"/>
      <c r="BE122" s="1023"/>
      <c r="BF122" s="1023"/>
      <c r="BG122" s="1023"/>
      <c r="BH122" s="1023"/>
      <c r="BI122" s="1023"/>
      <c r="BJ122" s="1023"/>
      <c r="BK122" s="1023"/>
      <c r="BL122" s="1023"/>
      <c r="BM122" s="1023"/>
      <c r="BN122" s="1023"/>
      <c r="BO122" s="1023"/>
      <c r="BP122" s="1024"/>
      <c r="BQ122" s="1055">
        <v>5709829</v>
      </c>
      <c r="BR122" s="1056"/>
      <c r="BS122" s="1056"/>
      <c r="BT122" s="1056"/>
      <c r="BU122" s="1056"/>
      <c r="BV122" s="1056">
        <v>5682579</v>
      </c>
      <c r="BW122" s="1056"/>
      <c r="BX122" s="1056"/>
      <c r="BY122" s="1056"/>
      <c r="BZ122" s="1056"/>
      <c r="CA122" s="1056">
        <v>5590395</v>
      </c>
      <c r="CB122" s="1056"/>
      <c r="CC122" s="1056"/>
      <c r="CD122" s="1056"/>
      <c r="CE122" s="1056"/>
      <c r="CF122" s="1076">
        <v>186</v>
      </c>
      <c r="CG122" s="1077"/>
      <c r="CH122" s="1077"/>
      <c r="CI122" s="1077"/>
      <c r="CJ122" s="1077"/>
      <c r="CK122" s="1068"/>
      <c r="CL122" s="1069"/>
      <c r="CM122" s="1069"/>
      <c r="CN122" s="1069"/>
      <c r="CO122" s="1070"/>
      <c r="CP122" s="1078" t="s">
        <v>471</v>
      </c>
      <c r="CQ122" s="1079"/>
      <c r="CR122" s="1079"/>
      <c r="CS122" s="1079"/>
      <c r="CT122" s="1079"/>
      <c r="CU122" s="1079"/>
      <c r="CV122" s="1079"/>
      <c r="CW122" s="1079"/>
      <c r="CX122" s="1079"/>
      <c r="CY122" s="1079"/>
      <c r="CZ122" s="1079"/>
      <c r="DA122" s="1079"/>
      <c r="DB122" s="1079"/>
      <c r="DC122" s="1079"/>
      <c r="DD122" s="1079"/>
      <c r="DE122" s="1079"/>
      <c r="DF122" s="1080"/>
      <c r="DG122" s="977" t="s">
        <v>437</v>
      </c>
      <c r="DH122" s="978"/>
      <c r="DI122" s="978"/>
      <c r="DJ122" s="978"/>
      <c r="DK122" s="978"/>
      <c r="DL122" s="978" t="s">
        <v>441</v>
      </c>
      <c r="DM122" s="978"/>
      <c r="DN122" s="978"/>
      <c r="DO122" s="978"/>
      <c r="DP122" s="978"/>
      <c r="DQ122" s="978" t="s">
        <v>441</v>
      </c>
      <c r="DR122" s="978"/>
      <c r="DS122" s="978"/>
      <c r="DT122" s="978"/>
      <c r="DU122" s="978"/>
      <c r="DV122" s="979" t="s">
        <v>437</v>
      </c>
      <c r="DW122" s="979"/>
      <c r="DX122" s="979"/>
      <c r="DY122" s="979"/>
      <c r="DZ122" s="980"/>
    </row>
    <row r="123" spans="1:130" s="248" customFormat="1" ht="26.25" customHeight="1" x14ac:dyDescent="0.15">
      <c r="A123" s="1118"/>
      <c r="B123" s="1004"/>
      <c r="C123" s="974" t="s">
        <v>455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441</v>
      </c>
      <c r="AB123" s="1017"/>
      <c r="AC123" s="1017"/>
      <c r="AD123" s="1017"/>
      <c r="AE123" s="1018"/>
      <c r="AF123" s="1019" t="s">
        <v>441</v>
      </c>
      <c r="AG123" s="1017"/>
      <c r="AH123" s="1017"/>
      <c r="AI123" s="1017"/>
      <c r="AJ123" s="1018"/>
      <c r="AK123" s="1019" t="s">
        <v>441</v>
      </c>
      <c r="AL123" s="1017"/>
      <c r="AM123" s="1017"/>
      <c r="AN123" s="1017"/>
      <c r="AO123" s="1018"/>
      <c r="AP123" s="1020" t="s">
        <v>441</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472</v>
      </c>
      <c r="BP123" s="1064"/>
      <c r="BQ123" s="1124">
        <v>8157815</v>
      </c>
      <c r="BR123" s="1090"/>
      <c r="BS123" s="1090"/>
      <c r="BT123" s="1090"/>
      <c r="BU123" s="1090"/>
      <c r="BV123" s="1090">
        <v>7911144</v>
      </c>
      <c r="BW123" s="1090"/>
      <c r="BX123" s="1090"/>
      <c r="BY123" s="1090"/>
      <c r="BZ123" s="1090"/>
      <c r="CA123" s="1090">
        <v>7823655</v>
      </c>
      <c r="CB123" s="1090"/>
      <c r="CC123" s="1090"/>
      <c r="CD123" s="1090"/>
      <c r="CE123" s="1090"/>
      <c r="CF123" s="1057"/>
      <c r="CG123" s="1058"/>
      <c r="CH123" s="1058"/>
      <c r="CI123" s="1058"/>
      <c r="CJ123" s="1059"/>
      <c r="CK123" s="1068"/>
      <c r="CL123" s="1069"/>
      <c r="CM123" s="1069"/>
      <c r="CN123" s="1069"/>
      <c r="CO123" s="1070"/>
      <c r="CP123" s="1078" t="s">
        <v>473</v>
      </c>
      <c r="CQ123" s="1079"/>
      <c r="CR123" s="1079"/>
      <c r="CS123" s="1079"/>
      <c r="CT123" s="1079"/>
      <c r="CU123" s="1079"/>
      <c r="CV123" s="1079"/>
      <c r="CW123" s="1079"/>
      <c r="CX123" s="1079"/>
      <c r="CY123" s="1079"/>
      <c r="CZ123" s="1079"/>
      <c r="DA123" s="1079"/>
      <c r="DB123" s="1079"/>
      <c r="DC123" s="1079"/>
      <c r="DD123" s="1079"/>
      <c r="DE123" s="1079"/>
      <c r="DF123" s="1080"/>
      <c r="DG123" s="1016" t="s">
        <v>235</v>
      </c>
      <c r="DH123" s="1017"/>
      <c r="DI123" s="1017"/>
      <c r="DJ123" s="1017"/>
      <c r="DK123" s="1018"/>
      <c r="DL123" s="1019" t="s">
        <v>441</v>
      </c>
      <c r="DM123" s="1017"/>
      <c r="DN123" s="1017"/>
      <c r="DO123" s="1017"/>
      <c r="DP123" s="1018"/>
      <c r="DQ123" s="1019" t="s">
        <v>235</v>
      </c>
      <c r="DR123" s="1017"/>
      <c r="DS123" s="1017"/>
      <c r="DT123" s="1017"/>
      <c r="DU123" s="1018"/>
      <c r="DV123" s="1020" t="s">
        <v>235</v>
      </c>
      <c r="DW123" s="1021"/>
      <c r="DX123" s="1021"/>
      <c r="DY123" s="1021"/>
      <c r="DZ123" s="1022"/>
    </row>
    <row r="124" spans="1:130" s="248" customFormat="1" ht="26.25" customHeight="1" thickBot="1" x14ac:dyDescent="0.2">
      <c r="A124" s="1118"/>
      <c r="B124" s="1004"/>
      <c r="C124" s="974" t="s">
        <v>458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235</v>
      </c>
      <c r="AB124" s="1017"/>
      <c r="AC124" s="1017"/>
      <c r="AD124" s="1017"/>
      <c r="AE124" s="1018"/>
      <c r="AF124" s="1019" t="s">
        <v>235</v>
      </c>
      <c r="AG124" s="1017"/>
      <c r="AH124" s="1017"/>
      <c r="AI124" s="1017"/>
      <c r="AJ124" s="1018"/>
      <c r="AK124" s="1019" t="s">
        <v>235</v>
      </c>
      <c r="AL124" s="1017"/>
      <c r="AM124" s="1017"/>
      <c r="AN124" s="1017"/>
      <c r="AO124" s="1018"/>
      <c r="AP124" s="1020" t="s">
        <v>235</v>
      </c>
      <c r="AQ124" s="1021"/>
      <c r="AR124" s="1021"/>
      <c r="AS124" s="1021"/>
      <c r="AT124" s="1022"/>
      <c r="AU124" s="1120" t="s">
        <v>474</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31.9</v>
      </c>
      <c r="BR124" s="1086"/>
      <c r="BS124" s="1086"/>
      <c r="BT124" s="1086"/>
      <c r="BU124" s="1086"/>
      <c r="BV124" s="1086">
        <v>36.299999999999997</v>
      </c>
      <c r="BW124" s="1086"/>
      <c r="BX124" s="1086"/>
      <c r="BY124" s="1086"/>
      <c r="BZ124" s="1086"/>
      <c r="CA124" s="1086">
        <v>30.4</v>
      </c>
      <c r="CB124" s="1086"/>
      <c r="CC124" s="1086"/>
      <c r="CD124" s="1086"/>
      <c r="CE124" s="1086"/>
      <c r="CF124" s="1087"/>
      <c r="CG124" s="1088"/>
      <c r="CH124" s="1088"/>
      <c r="CI124" s="1088"/>
      <c r="CJ124" s="1089"/>
      <c r="CK124" s="1071"/>
      <c r="CL124" s="1071"/>
      <c r="CM124" s="1071"/>
      <c r="CN124" s="1071"/>
      <c r="CO124" s="1072"/>
      <c r="CP124" s="1078" t="s">
        <v>475</v>
      </c>
      <c r="CQ124" s="1079"/>
      <c r="CR124" s="1079"/>
      <c r="CS124" s="1079"/>
      <c r="CT124" s="1079"/>
      <c r="CU124" s="1079"/>
      <c r="CV124" s="1079"/>
      <c r="CW124" s="1079"/>
      <c r="CX124" s="1079"/>
      <c r="CY124" s="1079"/>
      <c r="CZ124" s="1079"/>
      <c r="DA124" s="1079"/>
      <c r="DB124" s="1079"/>
      <c r="DC124" s="1079"/>
      <c r="DD124" s="1079"/>
      <c r="DE124" s="1079"/>
      <c r="DF124" s="1080"/>
      <c r="DG124" s="1063">
        <v>664062</v>
      </c>
      <c r="DH124" s="1042"/>
      <c r="DI124" s="1042"/>
      <c r="DJ124" s="1042"/>
      <c r="DK124" s="1043"/>
      <c r="DL124" s="1041" t="s">
        <v>235</v>
      </c>
      <c r="DM124" s="1042"/>
      <c r="DN124" s="1042"/>
      <c r="DO124" s="1042"/>
      <c r="DP124" s="1043"/>
      <c r="DQ124" s="1041" t="s">
        <v>235</v>
      </c>
      <c r="DR124" s="1042"/>
      <c r="DS124" s="1042"/>
      <c r="DT124" s="1042"/>
      <c r="DU124" s="1043"/>
      <c r="DV124" s="1044" t="s">
        <v>437</v>
      </c>
      <c r="DW124" s="1045"/>
      <c r="DX124" s="1045"/>
      <c r="DY124" s="1045"/>
      <c r="DZ124" s="1046"/>
    </row>
    <row r="125" spans="1:130" s="248" customFormat="1" ht="26.25" customHeight="1" x14ac:dyDescent="0.15">
      <c r="A125" s="1118"/>
      <c r="B125" s="1004"/>
      <c r="C125" s="974" t="s">
        <v>460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235</v>
      </c>
      <c r="AB125" s="1017"/>
      <c r="AC125" s="1017"/>
      <c r="AD125" s="1017"/>
      <c r="AE125" s="1018"/>
      <c r="AF125" s="1019" t="s">
        <v>235</v>
      </c>
      <c r="AG125" s="1017"/>
      <c r="AH125" s="1017"/>
      <c r="AI125" s="1017"/>
      <c r="AJ125" s="1018"/>
      <c r="AK125" s="1019" t="s">
        <v>235</v>
      </c>
      <c r="AL125" s="1017"/>
      <c r="AM125" s="1017"/>
      <c r="AN125" s="1017"/>
      <c r="AO125" s="1018"/>
      <c r="AP125" s="1020" t="s">
        <v>235</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476</v>
      </c>
      <c r="CL125" s="1066"/>
      <c r="CM125" s="1066"/>
      <c r="CN125" s="1066"/>
      <c r="CO125" s="1067"/>
      <c r="CP125" s="998" t="s">
        <v>477</v>
      </c>
      <c r="CQ125" s="947"/>
      <c r="CR125" s="947"/>
      <c r="CS125" s="947"/>
      <c r="CT125" s="947"/>
      <c r="CU125" s="947"/>
      <c r="CV125" s="947"/>
      <c r="CW125" s="947"/>
      <c r="CX125" s="947"/>
      <c r="CY125" s="947"/>
      <c r="CZ125" s="947"/>
      <c r="DA125" s="947"/>
      <c r="DB125" s="947"/>
      <c r="DC125" s="947"/>
      <c r="DD125" s="947"/>
      <c r="DE125" s="947"/>
      <c r="DF125" s="948"/>
      <c r="DG125" s="984" t="s">
        <v>235</v>
      </c>
      <c r="DH125" s="985"/>
      <c r="DI125" s="985"/>
      <c r="DJ125" s="985"/>
      <c r="DK125" s="985"/>
      <c r="DL125" s="985" t="s">
        <v>235</v>
      </c>
      <c r="DM125" s="985"/>
      <c r="DN125" s="985"/>
      <c r="DO125" s="985"/>
      <c r="DP125" s="985"/>
      <c r="DQ125" s="985" t="s">
        <v>235</v>
      </c>
      <c r="DR125" s="985"/>
      <c r="DS125" s="985"/>
      <c r="DT125" s="985"/>
      <c r="DU125" s="985"/>
      <c r="DV125" s="986" t="s">
        <v>235</v>
      </c>
      <c r="DW125" s="986"/>
      <c r="DX125" s="986"/>
      <c r="DY125" s="986"/>
      <c r="DZ125" s="987"/>
    </row>
    <row r="126" spans="1:130" s="248" customFormat="1" ht="26.25" customHeight="1" thickBot="1" x14ac:dyDescent="0.2">
      <c r="A126" s="1118"/>
      <c r="B126" s="1004"/>
      <c r="C126" s="974" t="s">
        <v>462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235</v>
      </c>
      <c r="AB126" s="1017"/>
      <c r="AC126" s="1017"/>
      <c r="AD126" s="1017"/>
      <c r="AE126" s="1018"/>
      <c r="AF126" s="1019" t="s">
        <v>235</v>
      </c>
      <c r="AG126" s="1017"/>
      <c r="AH126" s="1017"/>
      <c r="AI126" s="1017"/>
      <c r="AJ126" s="1018"/>
      <c r="AK126" s="1019" t="s">
        <v>235</v>
      </c>
      <c r="AL126" s="1017"/>
      <c r="AM126" s="1017"/>
      <c r="AN126" s="1017"/>
      <c r="AO126" s="1018"/>
      <c r="AP126" s="1020" t="s">
        <v>235</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478</v>
      </c>
      <c r="CQ126" s="1008"/>
      <c r="CR126" s="1008"/>
      <c r="CS126" s="1008"/>
      <c r="CT126" s="1008"/>
      <c r="CU126" s="1008"/>
      <c r="CV126" s="1008"/>
      <c r="CW126" s="1008"/>
      <c r="CX126" s="1008"/>
      <c r="CY126" s="1008"/>
      <c r="CZ126" s="1008"/>
      <c r="DA126" s="1008"/>
      <c r="DB126" s="1008"/>
      <c r="DC126" s="1008"/>
      <c r="DD126" s="1008"/>
      <c r="DE126" s="1008"/>
      <c r="DF126" s="1009"/>
      <c r="DG126" s="977" t="s">
        <v>235</v>
      </c>
      <c r="DH126" s="978"/>
      <c r="DI126" s="978"/>
      <c r="DJ126" s="978"/>
      <c r="DK126" s="978"/>
      <c r="DL126" s="978" t="s">
        <v>235</v>
      </c>
      <c r="DM126" s="978"/>
      <c r="DN126" s="978"/>
      <c r="DO126" s="978"/>
      <c r="DP126" s="978"/>
      <c r="DQ126" s="978" t="s">
        <v>235</v>
      </c>
      <c r="DR126" s="978"/>
      <c r="DS126" s="978"/>
      <c r="DT126" s="978"/>
      <c r="DU126" s="978"/>
      <c r="DV126" s="979" t="s">
        <v>235</v>
      </c>
      <c r="DW126" s="979"/>
      <c r="DX126" s="979"/>
      <c r="DY126" s="979"/>
      <c r="DZ126" s="980"/>
    </row>
    <row r="127" spans="1:130" s="248" customFormat="1" ht="26.25" customHeight="1" x14ac:dyDescent="0.15">
      <c r="A127" s="1119"/>
      <c r="B127" s="1006"/>
      <c r="C127" s="1060" t="s">
        <v>479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235</v>
      </c>
      <c r="AB127" s="1017"/>
      <c r="AC127" s="1017"/>
      <c r="AD127" s="1017"/>
      <c r="AE127" s="1018"/>
      <c r="AF127" s="1019" t="s">
        <v>235</v>
      </c>
      <c r="AG127" s="1017"/>
      <c r="AH127" s="1017"/>
      <c r="AI127" s="1017"/>
      <c r="AJ127" s="1018"/>
      <c r="AK127" s="1019" t="s">
        <v>480</v>
      </c>
      <c r="AL127" s="1017"/>
      <c r="AM127" s="1017"/>
      <c r="AN127" s="1017"/>
      <c r="AO127" s="1018"/>
      <c r="AP127" s="1020" t="s">
        <v>235</v>
      </c>
      <c r="AQ127" s="1021"/>
      <c r="AR127" s="1021"/>
      <c r="AS127" s="1021"/>
      <c r="AT127" s="1022"/>
      <c r="AU127" s="284"/>
      <c r="AV127" s="284"/>
      <c r="AW127" s="284"/>
      <c r="AX127" s="1091" t="s">
        <v>481</v>
      </c>
      <c r="AY127" s="1092"/>
      <c r="AZ127" s="1092"/>
      <c r="BA127" s="1092"/>
      <c r="BB127" s="1092"/>
      <c r="BC127" s="1092"/>
      <c r="BD127" s="1092"/>
      <c r="BE127" s="1093"/>
      <c r="BF127" s="1094" t="s">
        <v>482</v>
      </c>
      <c r="BG127" s="1092"/>
      <c r="BH127" s="1092"/>
      <c r="BI127" s="1092"/>
      <c r="BJ127" s="1092"/>
      <c r="BK127" s="1092"/>
      <c r="BL127" s="1093"/>
      <c r="BM127" s="1094" t="s">
        <v>483</v>
      </c>
      <c r="BN127" s="1092"/>
      <c r="BO127" s="1092"/>
      <c r="BP127" s="1092"/>
      <c r="BQ127" s="1092"/>
      <c r="BR127" s="1092"/>
      <c r="BS127" s="1093"/>
      <c r="BT127" s="1094" t="s">
        <v>484</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485</v>
      </c>
      <c r="CQ127" s="1008"/>
      <c r="CR127" s="1008"/>
      <c r="CS127" s="1008"/>
      <c r="CT127" s="1008"/>
      <c r="CU127" s="1008"/>
      <c r="CV127" s="1008"/>
      <c r="CW127" s="1008"/>
      <c r="CX127" s="1008"/>
      <c r="CY127" s="1008"/>
      <c r="CZ127" s="1008"/>
      <c r="DA127" s="1008"/>
      <c r="DB127" s="1008"/>
      <c r="DC127" s="1008"/>
      <c r="DD127" s="1008"/>
      <c r="DE127" s="1008"/>
      <c r="DF127" s="1009"/>
      <c r="DG127" s="977" t="s">
        <v>480</v>
      </c>
      <c r="DH127" s="978"/>
      <c r="DI127" s="978"/>
      <c r="DJ127" s="978"/>
      <c r="DK127" s="978"/>
      <c r="DL127" s="978" t="s">
        <v>235</v>
      </c>
      <c r="DM127" s="978"/>
      <c r="DN127" s="978"/>
      <c r="DO127" s="978"/>
      <c r="DP127" s="978"/>
      <c r="DQ127" s="978" t="s">
        <v>235</v>
      </c>
      <c r="DR127" s="978"/>
      <c r="DS127" s="978"/>
      <c r="DT127" s="978"/>
      <c r="DU127" s="978"/>
      <c r="DV127" s="979" t="s">
        <v>480</v>
      </c>
      <c r="DW127" s="979"/>
      <c r="DX127" s="979"/>
      <c r="DY127" s="979"/>
      <c r="DZ127" s="980"/>
    </row>
    <row r="128" spans="1:130" s="248" customFormat="1" ht="26.25" customHeight="1" thickBot="1" x14ac:dyDescent="0.2">
      <c r="A128" s="1102" t="s">
        <v>486</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487</v>
      </c>
      <c r="X128" s="1104"/>
      <c r="Y128" s="1104"/>
      <c r="Z128" s="1105"/>
      <c r="AA128" s="1106" t="s">
        <v>441</v>
      </c>
      <c r="AB128" s="1107"/>
      <c r="AC128" s="1107"/>
      <c r="AD128" s="1107"/>
      <c r="AE128" s="1108"/>
      <c r="AF128" s="1109" t="s">
        <v>235</v>
      </c>
      <c r="AG128" s="1107"/>
      <c r="AH128" s="1107"/>
      <c r="AI128" s="1107"/>
      <c r="AJ128" s="1108"/>
      <c r="AK128" s="1109" t="s">
        <v>480</v>
      </c>
      <c r="AL128" s="1107"/>
      <c r="AM128" s="1107"/>
      <c r="AN128" s="1107"/>
      <c r="AO128" s="1108"/>
      <c r="AP128" s="1110"/>
      <c r="AQ128" s="1111"/>
      <c r="AR128" s="1111"/>
      <c r="AS128" s="1111"/>
      <c r="AT128" s="1112"/>
      <c r="AU128" s="284"/>
      <c r="AV128" s="284"/>
      <c r="AW128" s="284"/>
      <c r="AX128" s="946" t="s">
        <v>488</v>
      </c>
      <c r="AY128" s="947"/>
      <c r="AZ128" s="947"/>
      <c r="BA128" s="947"/>
      <c r="BB128" s="947"/>
      <c r="BC128" s="947"/>
      <c r="BD128" s="947"/>
      <c r="BE128" s="948"/>
      <c r="BF128" s="1113" t="s">
        <v>235</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489</v>
      </c>
      <c r="CQ128" s="1096"/>
      <c r="CR128" s="1096"/>
      <c r="CS128" s="1096"/>
      <c r="CT128" s="1096"/>
      <c r="CU128" s="1096"/>
      <c r="CV128" s="1096"/>
      <c r="CW128" s="1096"/>
      <c r="CX128" s="1096"/>
      <c r="CY128" s="1096"/>
      <c r="CZ128" s="1096"/>
      <c r="DA128" s="1096"/>
      <c r="DB128" s="1096"/>
      <c r="DC128" s="1096"/>
      <c r="DD128" s="1096"/>
      <c r="DE128" s="1096"/>
      <c r="DF128" s="1097"/>
      <c r="DG128" s="1098">
        <v>11737</v>
      </c>
      <c r="DH128" s="1099"/>
      <c r="DI128" s="1099"/>
      <c r="DJ128" s="1099"/>
      <c r="DK128" s="1099"/>
      <c r="DL128" s="1099">
        <v>9619</v>
      </c>
      <c r="DM128" s="1099"/>
      <c r="DN128" s="1099"/>
      <c r="DO128" s="1099"/>
      <c r="DP128" s="1099"/>
      <c r="DQ128" s="1099">
        <v>7816</v>
      </c>
      <c r="DR128" s="1099"/>
      <c r="DS128" s="1099"/>
      <c r="DT128" s="1099"/>
      <c r="DU128" s="1099"/>
      <c r="DV128" s="1100">
        <v>0.3</v>
      </c>
      <c r="DW128" s="1100"/>
      <c r="DX128" s="1100"/>
      <c r="DY128" s="1100"/>
      <c r="DZ128" s="1101"/>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490</v>
      </c>
      <c r="X129" s="1132"/>
      <c r="Y129" s="1132"/>
      <c r="Z129" s="1133"/>
      <c r="AA129" s="1016">
        <v>3277621</v>
      </c>
      <c r="AB129" s="1017"/>
      <c r="AC129" s="1017"/>
      <c r="AD129" s="1017"/>
      <c r="AE129" s="1018"/>
      <c r="AF129" s="1019">
        <v>3367243</v>
      </c>
      <c r="AG129" s="1017"/>
      <c r="AH129" s="1017"/>
      <c r="AI129" s="1017"/>
      <c r="AJ129" s="1018"/>
      <c r="AK129" s="1019">
        <v>3541620</v>
      </c>
      <c r="AL129" s="1017"/>
      <c r="AM129" s="1017"/>
      <c r="AN129" s="1017"/>
      <c r="AO129" s="1018"/>
      <c r="AP129" s="1134"/>
      <c r="AQ129" s="1135"/>
      <c r="AR129" s="1135"/>
      <c r="AS129" s="1135"/>
      <c r="AT129" s="1136"/>
      <c r="AU129" s="286"/>
      <c r="AV129" s="286"/>
      <c r="AW129" s="286"/>
      <c r="AX129" s="1125" t="s">
        <v>491</v>
      </c>
      <c r="AY129" s="1008"/>
      <c r="AZ129" s="1008"/>
      <c r="BA129" s="1008"/>
      <c r="BB129" s="1008"/>
      <c r="BC129" s="1008"/>
      <c r="BD129" s="1008"/>
      <c r="BE129" s="1009"/>
      <c r="BF129" s="1126" t="s">
        <v>235</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493</v>
      </c>
      <c r="X130" s="1132"/>
      <c r="Y130" s="1132"/>
      <c r="Z130" s="1133"/>
      <c r="AA130" s="1016">
        <v>516002</v>
      </c>
      <c r="AB130" s="1017"/>
      <c r="AC130" s="1017"/>
      <c r="AD130" s="1017"/>
      <c r="AE130" s="1018"/>
      <c r="AF130" s="1019">
        <v>489912</v>
      </c>
      <c r="AG130" s="1017"/>
      <c r="AH130" s="1017"/>
      <c r="AI130" s="1017"/>
      <c r="AJ130" s="1018"/>
      <c r="AK130" s="1019">
        <v>535327</v>
      </c>
      <c r="AL130" s="1017"/>
      <c r="AM130" s="1017"/>
      <c r="AN130" s="1017"/>
      <c r="AO130" s="1018"/>
      <c r="AP130" s="1134"/>
      <c r="AQ130" s="1135"/>
      <c r="AR130" s="1135"/>
      <c r="AS130" s="1135"/>
      <c r="AT130" s="1136"/>
      <c r="AU130" s="286"/>
      <c r="AV130" s="286"/>
      <c r="AW130" s="286"/>
      <c r="AX130" s="1125" t="s">
        <v>494</v>
      </c>
      <c r="AY130" s="1008"/>
      <c r="AZ130" s="1008"/>
      <c r="BA130" s="1008"/>
      <c r="BB130" s="1008"/>
      <c r="BC130" s="1008"/>
      <c r="BD130" s="1008"/>
      <c r="BE130" s="1009"/>
      <c r="BF130" s="1162">
        <v>11.5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495</v>
      </c>
      <c r="X131" s="1170"/>
      <c r="Y131" s="1170"/>
      <c r="Z131" s="1171"/>
      <c r="AA131" s="1063">
        <v>2761619</v>
      </c>
      <c r="AB131" s="1042"/>
      <c r="AC131" s="1042"/>
      <c r="AD131" s="1042"/>
      <c r="AE131" s="1043"/>
      <c r="AF131" s="1041">
        <v>2877331</v>
      </c>
      <c r="AG131" s="1042"/>
      <c r="AH131" s="1042"/>
      <c r="AI131" s="1042"/>
      <c r="AJ131" s="1043"/>
      <c r="AK131" s="1041">
        <v>3006293</v>
      </c>
      <c r="AL131" s="1042"/>
      <c r="AM131" s="1042"/>
      <c r="AN131" s="1042"/>
      <c r="AO131" s="1043"/>
      <c r="AP131" s="1172"/>
      <c r="AQ131" s="1173"/>
      <c r="AR131" s="1173"/>
      <c r="AS131" s="1173"/>
      <c r="AT131" s="1174"/>
      <c r="AU131" s="286"/>
      <c r="AV131" s="286"/>
      <c r="AW131" s="286"/>
      <c r="AX131" s="1144" t="s">
        <v>496</v>
      </c>
      <c r="AY131" s="1096"/>
      <c r="AZ131" s="1096"/>
      <c r="BA131" s="1096"/>
      <c r="BB131" s="1096"/>
      <c r="BC131" s="1096"/>
      <c r="BD131" s="1096"/>
      <c r="BE131" s="1097"/>
      <c r="BF131" s="1145">
        <v>30.4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498</v>
      </c>
      <c r="W132" s="1155"/>
      <c r="X132" s="1155"/>
      <c r="Y132" s="1155"/>
      <c r="Z132" s="1156"/>
      <c r="AA132" s="1157">
        <v>11.769871220000001</v>
      </c>
      <c r="AB132" s="1158"/>
      <c r="AC132" s="1158"/>
      <c r="AD132" s="1158"/>
      <c r="AE132" s="1159"/>
      <c r="AF132" s="1160">
        <v>11.68176341</v>
      </c>
      <c r="AG132" s="1158"/>
      <c r="AH132" s="1158"/>
      <c r="AI132" s="1158"/>
      <c r="AJ132" s="1159"/>
      <c r="AK132" s="1160">
        <v>11.153137770000001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499</v>
      </c>
      <c r="W133" s="1138"/>
      <c r="X133" s="1138"/>
      <c r="Y133" s="1138"/>
      <c r="Z133" s="1139"/>
      <c r="AA133" s="1140">
        <v>12.5</v>
      </c>
      <c r="AB133" s="1141"/>
      <c r="AC133" s="1141"/>
      <c r="AD133" s="1141"/>
      <c r="AE133" s="1142"/>
      <c r="AF133" s="1140">
        <v>12.2</v>
      </c>
      <c r="AG133" s="1141"/>
      <c r="AH133" s="1141"/>
      <c r="AI133" s="1141"/>
      <c r="AJ133" s="1142"/>
      <c r="AK133" s="1140">
        <v>11.5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RjxCkmVMIncKr2u/ZY/P5L8eyntL7dknxA5iNTUMn32cNpwZDuHCH15yb5RAUTtK7M+tj3KksQ+8VRwnanqpQ==" saltValue="jcZqu8hCkbCW7gRO2u2y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19685039370078741" right="0.19685039370078741" top="0.59055118110236227" bottom="0" header="0.39370078740157483" footer="0.39370078740157483"/>
  <pageSetup paperSize="8" scale="4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LSPyvnLQehAkSXU1uAPh8TbHU2axj4gKqWEfhTssRpT4bCTwIeNr00SXoajliSk6F9bqyCbHu2iovGegPBVTQ==" saltValue="gcBd3Z+/AsLRSkKGevcjqQ==" spinCount="100000" sheet="1" objects="1" scenarios="1"/>
  <dataConsolidate/>
  <phoneticPr fontId="2"/>
  <printOptions horizontalCentered="1" verticalCentered="1"/>
  <pageMargins left="0.59055118110236227" right="0" top="0.39370078740157483"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YGvq8+Y/GpkQ6l+6+mRhV3ENBaOmK1YmPrs1gM/7fmy6qwMEjcTInkhA9iT3BXlLbIujS6q8MD/Py9cSl7yig==" saltValue="rGjAbr/AxvAYtr9Cirhbqw==" spinCount="100000" sheet="1" objects="1" scenarios="1"/>
  <dataConsolidate/>
  <phoneticPr fontId="2"/>
  <printOptions horizontalCentered="1" verticalCentered="1"/>
  <pageMargins left="0.59055118110236227" right="0" top="0.39370078740157483" bottom="0" header="0" footer="0"/>
  <pageSetup paperSize="8" scale="6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508</v>
      </c>
      <c r="AL9" s="1178"/>
      <c r="AM9" s="1178"/>
      <c r="AN9" s="1179"/>
      <c r="AO9" s="314">
        <v>1101602</v>
      </c>
      <c r="AP9" s="314">
        <v>198487</v>
      </c>
      <c r="AQ9" s="315">
        <v>156065</v>
      </c>
      <c r="AR9" s="316">
        <v>27.2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509</v>
      </c>
      <c r="AL10" s="1178"/>
      <c r="AM10" s="1178"/>
      <c r="AN10" s="1179"/>
      <c r="AO10" s="317">
        <v>162288</v>
      </c>
      <c r="AP10" s="317">
        <v>29241</v>
      </c>
      <c r="AQ10" s="318">
        <v>24089</v>
      </c>
      <c r="AR10" s="319">
        <v>21.4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510</v>
      </c>
      <c r="AL11" s="1178"/>
      <c r="AM11" s="1178"/>
      <c r="AN11" s="1179"/>
      <c r="AO11" s="317">
        <v>16521</v>
      </c>
      <c r="AP11" s="317">
        <v>2977</v>
      </c>
      <c r="AQ11" s="318">
        <v>3903</v>
      </c>
      <c r="AR11" s="319">
        <v>-23.7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511</v>
      </c>
      <c r="AL12" s="1178"/>
      <c r="AM12" s="1178"/>
      <c r="AN12" s="1179"/>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513</v>
      </c>
      <c r="AL13" s="1178"/>
      <c r="AM13" s="1178"/>
      <c r="AN13" s="1179"/>
      <c r="AO13" s="317">
        <v>97595</v>
      </c>
      <c r="AP13" s="317">
        <v>17585</v>
      </c>
      <c r="AQ13" s="318">
        <v>6134</v>
      </c>
      <c r="AR13" s="319">
        <v>186.7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514</v>
      </c>
      <c r="AL14" s="1178"/>
      <c r="AM14" s="1178"/>
      <c r="AN14" s="1179"/>
      <c r="AO14" s="317">
        <v>7823</v>
      </c>
      <c r="AP14" s="317">
        <v>1410</v>
      </c>
      <c r="AQ14" s="318">
        <v>6841</v>
      </c>
      <c r="AR14" s="319">
        <v>-79.400000000000006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515</v>
      </c>
      <c r="AL15" s="1184"/>
      <c r="AM15" s="1184"/>
      <c r="AN15" s="1185"/>
      <c r="AO15" s="317">
        <v>-112327</v>
      </c>
      <c r="AP15" s="317">
        <v>-20239</v>
      </c>
      <c r="AQ15" s="318">
        <v>-12699</v>
      </c>
      <c r="AR15" s="319">
        <v>59.4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1273502</v>
      </c>
      <c r="AP16" s="317">
        <v>229460</v>
      </c>
      <c r="AQ16" s="318">
        <v>184332</v>
      </c>
      <c r="AR16" s="319">
        <v>24.5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520</v>
      </c>
      <c r="AL21" s="1187"/>
      <c r="AM21" s="1187"/>
      <c r="AN21" s="1188"/>
      <c r="AO21" s="330">
        <v>17.12</v>
      </c>
      <c r="AP21" s="331">
        <v>15.68</v>
      </c>
      <c r="AQ21" s="332">
        <v>1.44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521</v>
      </c>
      <c r="AL22" s="1187"/>
      <c r="AM22" s="1187"/>
      <c r="AN22" s="1188"/>
      <c r="AO22" s="335">
        <v>98</v>
      </c>
      <c r="AP22" s="336">
        <v>95.9</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525</v>
      </c>
      <c r="AL32" s="1181"/>
      <c r="AM32" s="1181"/>
      <c r="AN32" s="1182"/>
      <c r="AO32" s="345">
        <v>749719</v>
      </c>
      <c r="AP32" s="345">
        <v>135085</v>
      </c>
      <c r="AQ32" s="346">
        <v>108331</v>
      </c>
      <c r="AR32" s="347">
        <v>24.7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526</v>
      </c>
      <c r="AL33" s="1181"/>
      <c r="AM33" s="1181"/>
      <c r="AN33" s="1182"/>
      <c r="AO33" s="345" t="s">
        <v>512</v>
      </c>
      <c r="AP33" s="345" t="s">
        <v>512</v>
      </c>
      <c r="AQ33" s="346">
        <v>132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527</v>
      </c>
      <c r="AL34" s="1181"/>
      <c r="AM34" s="1181"/>
      <c r="AN34" s="1182"/>
      <c r="AO34" s="345" t="s">
        <v>512</v>
      </c>
      <c r="AP34" s="345" t="s">
        <v>512</v>
      </c>
      <c r="AQ34" s="346">
        <v>205</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528</v>
      </c>
      <c r="AL35" s="1181"/>
      <c r="AM35" s="1181"/>
      <c r="AN35" s="1182"/>
      <c r="AO35" s="345">
        <v>45634</v>
      </c>
      <c r="AP35" s="345">
        <v>8222</v>
      </c>
      <c r="AQ35" s="346">
        <v>22911</v>
      </c>
      <c r="AR35" s="347">
        <v>-64.099999999999994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529</v>
      </c>
      <c r="AL36" s="1181"/>
      <c r="AM36" s="1181"/>
      <c r="AN36" s="1182"/>
      <c r="AO36" s="345">
        <v>75166</v>
      </c>
      <c r="AP36" s="345">
        <v>13543</v>
      </c>
      <c r="AQ36" s="346">
        <v>3832</v>
      </c>
      <c r="AR36" s="347">
        <v>253.4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530</v>
      </c>
      <c r="AL37" s="1181"/>
      <c r="AM37" s="1181"/>
      <c r="AN37" s="1182"/>
      <c r="AO37" s="345" t="s">
        <v>512</v>
      </c>
      <c r="AP37" s="345" t="s">
        <v>512</v>
      </c>
      <c r="AQ37" s="346">
        <v>1000</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531</v>
      </c>
      <c r="AL38" s="1190"/>
      <c r="AM38" s="1190"/>
      <c r="AN38" s="1191"/>
      <c r="AO38" s="348">
        <v>104</v>
      </c>
      <c r="AP38" s="348">
        <v>19</v>
      </c>
      <c r="AQ38" s="349">
        <v>21</v>
      </c>
      <c r="AR38" s="337">
        <v>-9.5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532</v>
      </c>
      <c r="AL39" s="1190"/>
      <c r="AM39" s="1190"/>
      <c r="AN39" s="1191"/>
      <c r="AO39" s="345" t="s">
        <v>512</v>
      </c>
      <c r="AP39" s="345" t="s">
        <v>512</v>
      </c>
      <c r="AQ39" s="346">
        <v>-5292</v>
      </c>
      <c r="AR39" s="347" t="s">
        <v>512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533</v>
      </c>
      <c r="AL40" s="1181"/>
      <c r="AM40" s="1181"/>
      <c r="AN40" s="1182"/>
      <c r="AO40" s="345">
        <v>-535327</v>
      </c>
      <c r="AP40" s="345">
        <v>-96455</v>
      </c>
      <c r="AQ40" s="346">
        <v>-91315</v>
      </c>
      <c r="AR40" s="347">
        <v>5.6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335296</v>
      </c>
      <c r="AP41" s="345">
        <v>60414</v>
      </c>
      <c r="AQ41" s="346">
        <v>39824</v>
      </c>
      <c r="AR41" s="347">
        <v>51.7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503</v>
      </c>
      <c r="AN49" s="1197" t="s">
        <v>537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765391</v>
      </c>
      <c r="AN51" s="367">
        <v>132719</v>
      </c>
      <c r="AO51" s="368">
        <v>37.200000000000003</v>
      </c>
      <c r="AP51" s="369">
        <v>168868</v>
      </c>
      <c r="AQ51" s="370">
        <v>4.0999999999999996</v>
      </c>
      <c r="AR51" s="371">
        <v>33.1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323365</v>
      </c>
      <c r="AN52" s="375">
        <v>56072</v>
      </c>
      <c r="AO52" s="376">
        <v>-1.8</v>
      </c>
      <c r="AP52" s="377">
        <v>79360</v>
      </c>
      <c r="AQ52" s="378">
        <v>-0.8</v>
      </c>
      <c r="AR52" s="379">
        <v>-1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950904</v>
      </c>
      <c r="AN53" s="367">
        <v>164801</v>
      </c>
      <c r="AO53" s="368">
        <v>24.2</v>
      </c>
      <c r="AP53" s="369">
        <v>202870</v>
      </c>
      <c r="AQ53" s="370">
        <v>20.100000000000001</v>
      </c>
      <c r="AR53" s="371">
        <v>4.0999999999999996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425781</v>
      </c>
      <c r="AN54" s="375">
        <v>73792</v>
      </c>
      <c r="AO54" s="376">
        <v>31.6</v>
      </c>
      <c r="AP54" s="377">
        <v>79735</v>
      </c>
      <c r="AQ54" s="378">
        <v>0.5</v>
      </c>
      <c r="AR54" s="379">
        <v>31.1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725859</v>
      </c>
      <c r="AN55" s="367">
        <v>127054</v>
      </c>
      <c r="AO55" s="368">
        <v>-22.9</v>
      </c>
      <c r="AP55" s="369">
        <v>167497</v>
      </c>
      <c r="AQ55" s="370">
        <v>-17.399999999999999</v>
      </c>
      <c r="AR55" s="371">
        <v>-5.5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201158</v>
      </c>
      <c r="AN56" s="375">
        <v>35211</v>
      </c>
      <c r="AO56" s="376">
        <v>-52.3</v>
      </c>
      <c r="AP56" s="377">
        <v>82571</v>
      </c>
      <c r="AQ56" s="378">
        <v>3.6</v>
      </c>
      <c r="AR56" s="379">
        <v>-55.9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1059549</v>
      </c>
      <c r="AN57" s="367">
        <v>187630</v>
      </c>
      <c r="AO57" s="368">
        <v>47.7</v>
      </c>
      <c r="AP57" s="369">
        <v>190274</v>
      </c>
      <c r="AQ57" s="370">
        <v>13.6</v>
      </c>
      <c r="AR57" s="371">
        <v>34.1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106968</v>
      </c>
      <c r="AN58" s="375">
        <v>18942</v>
      </c>
      <c r="AO58" s="376">
        <v>-46.2</v>
      </c>
      <c r="AP58" s="377">
        <v>88584</v>
      </c>
      <c r="AQ58" s="378">
        <v>7.3</v>
      </c>
      <c r="AR58" s="379">
        <v>-53.5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601282</v>
      </c>
      <c r="AN59" s="367">
        <v>108339</v>
      </c>
      <c r="AO59" s="368">
        <v>-42.3</v>
      </c>
      <c r="AP59" s="369">
        <v>200194</v>
      </c>
      <c r="AQ59" s="370">
        <v>5.2</v>
      </c>
      <c r="AR59" s="371">
        <v>-47.5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327911</v>
      </c>
      <c r="AN60" s="375">
        <v>59083</v>
      </c>
      <c r="AO60" s="376">
        <v>211.9</v>
      </c>
      <c r="AP60" s="377">
        <v>106422</v>
      </c>
      <c r="AQ60" s="378">
        <v>20.100000000000001</v>
      </c>
      <c r="AR60" s="379">
        <v>191.8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820597</v>
      </c>
      <c r="AN61" s="382">
        <v>144109</v>
      </c>
      <c r="AO61" s="383">
        <v>8.8000000000000007</v>
      </c>
      <c r="AP61" s="384">
        <v>185941</v>
      </c>
      <c r="AQ61" s="385">
        <v>5.0999999999999996</v>
      </c>
      <c r="AR61" s="371">
        <v>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277037</v>
      </c>
      <c r="AN62" s="375">
        <v>48620</v>
      </c>
      <c r="AO62" s="376">
        <v>28.6</v>
      </c>
      <c r="AP62" s="377">
        <v>87334</v>
      </c>
      <c r="AQ62" s="378">
        <v>6.1</v>
      </c>
      <c r="AR62" s="379">
        <v>22.5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zLpL0JpuNwJma7sPokGOdPMKzoRb1AKf5j19HCbYeCex7I2BwtndYCrHeUlSsKuOlXgF/q2Pof9FS7+0Zj8Tw==" saltValue="Hq1re4puJ0K7+mgyM93jA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59055118110236227" right="0" top="0.39370078740157483" bottom="0" header="0.51181102362204722" footer="0.19685039370078741"/>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vbLY6ja3ZD4v6nn5vyBjKpgXPBU2iM35mPx0+Ju49/5O6JI2VL8+Yjd9+GfYTCKw0coP+sUJ6xVeG2uVseNExA==" saltValue="JDhB+Ly7icTW7h3f7NncRQ==" spinCount="100000" sheet="1" objects="1" scenarios="1"/>
  <dataConsolidate/>
  <phoneticPr fontId="2"/>
  <printOptions horizontalCentered="1" verticalCentered="1"/>
  <pageMargins left="0.59055118110236227" right="0" top="0"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hsMf5hrpnu2wRvzMf1SreNuOU6sxzI3I5khROd/Pt1NbNcoEioLYhnCwLsjO2AV48OLThKVjiW4iR0zcBcHFsA==" saltValue="CSadrZMm5306RwaztoyNhA==" spinCount="100000" sheet="1" objects="1" scenarios="1"/>
  <dataConsolidate/>
  <phoneticPr fontId="2"/>
  <printOptions horizontalCentered="1" verticalCentered="1"/>
  <pageMargins left="0.59055118110236227" right="0" top="0.39370078740157483" bottom="0" header="0.39370078740157483" footer="0"/>
  <pageSetup paperSize="8" scale="56"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29.18</v>
      </c>
      <c r="G47" s="12">
        <v>32.51</v>
      </c>
      <c r="H47" s="12">
        <v>34.86</v>
      </c>
      <c r="I47" s="12">
        <v>27.12</v>
      </c>
      <c r="J47" s="13">
        <v>24.92</v>
      </c>
    </row>
    <row r="48" spans="2:10" ht="57.75" customHeight="1" x14ac:dyDescent="0.15">
      <c r="B48" s="14"/>
      <c r="C48" s="1202" t="s">
        <v>4</v>
      </c>
      <c r="D48" s="1202"/>
      <c r="E48" s="1203"/>
      <c r="F48" s="15">
        <v>2.0499999999999998</v>
      </c>
      <c r="G48" s="16">
        <v>1.41</v>
      </c>
      <c r="H48" s="16">
        <v>0.78</v>
      </c>
      <c r="I48" s="16">
        <v>1.36</v>
      </c>
      <c r="J48" s="17">
        <v>0.66</v>
      </c>
    </row>
    <row r="49" spans="2:10" ht="57.75" customHeight="1" thickBot="1" x14ac:dyDescent="0.2">
      <c r="B49" s="18"/>
      <c r="C49" s="1204" t="s">
        <v>5</v>
      </c>
      <c r="D49" s="1204"/>
      <c r="E49" s="1205"/>
      <c r="F49" s="19">
        <v>3.44</v>
      </c>
      <c r="G49" s="20">
        <v>1.39</v>
      </c>
      <c r="H49" s="20">
        <v>1.1299999999999999</v>
      </c>
      <c r="I49" s="20" t="s">
        <v>558</v>
      </c>
      <c r="J49" s="21" t="s">
        <v>559</v>
      </c>
    </row>
    <row r="50" spans="2:10" ht="13.5" customHeight="1" x14ac:dyDescent="0.15"/>
  </sheetData>
  <sheetProtection algorithmName="SHA-512" hashValue="TsB2atSiONnnDyGi3KlJ8zaVtzIETYWAUQcqmZZJap2hov+OcNUuoHkp/K9FfWofCGNdVglIS5hBzTKpKwS+Gg==" saltValue="xogAfFkcDuO5FCSAizumog==" spinCount="100000" sheet="1" objects="1" scenarios="1"/>
  <mergeCells count="3">
    <mergeCell ref="C47:E47"/>
    <mergeCell ref="C48:E48"/>
    <mergeCell ref="C49:E49"/>
  </mergeCells>
  <phoneticPr fontId="2"/>
  <printOptions horizontalCentered="1"/>
  <pageMargins left="0" right="0" top="0.59055118110236227" bottom="0" header="0" footer="0"/>
  <pageSetup paperSize="9" scale="61"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mtsoumu014</cp:lastModifiedBy>
  <cp:lastPrinted>2022-03-17T01:48:42Z</cp:lastPrinted>
  <dcterms:created xsi:type="dcterms:W3CDTF">2022-02-02T07:41:24Z</dcterms:created>
  <dcterms:modified xsi:type="dcterms:W3CDTF">2022-03-17T02:23:27Z</dcterms:modified>
  <cp:category/>
</cp:coreProperties>
</file>