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A02財政係\A0203決算\01_財政状況関係\10_財政状況資料集\R05\20230928_【市町村課：提出依頼：１０／４〆】令和３年度財政状況資料集の作成について（２回目：１０月中公表予定用）\"/>
    </mc:Choice>
  </mc:AlternateContent>
  <bookViews>
    <workbookView xWindow="0" yWindow="0" windowWidth="15360" windowHeight="7635" tabRatio="88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W34" i="10" s="1"/>
  <c r="BW35" i="10" l="1"/>
  <c r="BW36" i="10" s="1"/>
  <c r="BW37" i="10" s="1"/>
  <c r="BW38" i="10" s="1"/>
  <c r="BW39" i="10" s="1"/>
  <c r="BW40" i="10" s="1"/>
  <c r="CO34" i="10"/>
</calcChain>
</file>

<file path=xl/sharedStrings.xml><?xml version="1.0" encoding="utf-8"?>
<sst xmlns="http://schemas.openxmlformats.org/spreadsheetml/2006/main" count="1136" uniqueCount="607">
  <si>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</si>
  <si>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</si>
  <si>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</si>
  <si>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</si>
  <si>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</si>
  <si>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</si>
  <si>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</si>
  <si>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</si>
  <si>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</si>
  <si>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</si>
  <si>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</si>
  <si>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</si>
  <si>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</si>
  <si>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</si>
  <si>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</si>
  <si>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</si>
  <si>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</si>
  <si>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</si>
  <si>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</si>
  <si>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</si>
  <si>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</si>
  <si>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</si>
  <si>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</si>
  <si>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</si>
  <si>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</si>
  <si>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</si>
  <si>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</si>
  <si>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</si>
  <si>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</si>
  <si>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</si>
  <si>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</si>
  <si>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</si>
  <si>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</si>
  <si>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</si>
  <si>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</si>
  <si>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</si>
  <si>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</si>
  <si>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</si>
  <si>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</si>
  <si>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</si>
  <si>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</si>
  <si>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</si>
  <si>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</si>
  <si>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</si>
  <si>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</si>
  <si>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</si>
  <si>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</si>
  <si>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</si>
  <si>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</si>
  <si>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</si>
  <si>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</si>
  <si>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</si>
  <si>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</si>
  <si>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</si>
  <si>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</si>
  <si>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</si>
  <si>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</si>
  <si>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</si>
  <si>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</si>
  <si>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</si>
  <si>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</si>
  <si>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</si>
  <si>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</si>
  <si>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</si>
  <si>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</si>
  <si>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</si>
  <si>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</si>
  <si>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</si>
  <si>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</si>
  <si>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</si>
  <si>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</si>
  <si>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</si>
  <si>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</si>
  <si>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</si>
  <si>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</si>
  <si>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</si>
  <si>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</si>
  <si>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</si>
  <si>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</si>
  <si>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</si>
  <si>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</si>
  <si>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</si>
  <si>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</si>
  <si>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</si>
  <si>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</si>
  <si>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</si>
  <si>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</si>
  <si>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</si>
  <si>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</si>
  <si>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</si>
  <si>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</si>
  <si>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</si>
  <si>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</si>
  <si>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</si>
  <si>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</si>
  <si>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</si>
  <si>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</si>
  <si>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</si>
  <si>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南種子町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</si>
  <si>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</si>
  <si>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</si>
  <si>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</si>
  <si>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</si>
  <si>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</si>
  <si>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</si>
  <si>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</si>
  <si>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</si>
  <si>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</si>
  <si>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</si>
  <si>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</si>
  <si>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</si>
  <si>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</si>
  <si>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</si>
  <si>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</si>
  <si>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</si>
  <si>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</si>
  <si>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</si>
  <si>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</si>
  <si>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</si>
  <si>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</si>
  <si>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</si>
  <si>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</si>
  <si>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</si>
  <si>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</si>
  <si>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</si>
  <si>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</si>
  <si>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</si>
  <si>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</si>
  <si>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</si>
  <si>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</si>
  <si>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</si>
  <si>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</si>
  <si>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</si>
  <si>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</si>
  <si>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</si>
  <si>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</si>
  <si>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</si>
  <si>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</si>
  <si>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</si>
  <si>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</si>
  <si>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</si>
  <si>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</si>
  <si>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</si>
  <si>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</si>
  <si>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</si>
  <si>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</si>
  <si>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</si>
  <si>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</si>
  <si>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</si>
  <si>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</si>
  <si>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</si>
  <si>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</si>
  <si>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</si>
  <si>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</si>
  <si>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</si>
  <si>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</si>
  <si>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</si>
  <si>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</si>
  <si>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</si>
  <si>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</si>
  <si>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</si>
  <si>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</si>
  <si>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</si>
  <si>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</si>
  <si>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</si>
  <si>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</si>
  <si>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</si>
  <si>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</si>
  <si>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</si>
  <si>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</si>
  <si>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</si>
  <si>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</si>
  <si>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</si>
  <si>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</si>
  <si>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</si>
  <si>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</si>
  <si>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</si>
  <si>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</si>
  <si>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</si>
  <si>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</si>
  <si>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</si>
  <si>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</si>
  <si>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</si>
  <si>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</si>
  <si>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</si>
  <si>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</si>
  <si>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</si>
  <si>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</si>
  <si>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</si>
  <si>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</si>
  <si>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</si>
  <si>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</si>
  <si>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</si>
  <si>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</si>
  <si>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</si>
  <si>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</si>
  <si>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</si>
  <si>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</si>
  <si>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</si>
  <si>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</si>
  <si>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</si>
  <si>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</si>
  <si>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</si>
  <si>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</si>
  <si>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</si>
  <si>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</si>
  <si>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</si>
  <si>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</si>
  <si>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</si>
  <si>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</si>
  <si>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</si>
  <si>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</si>
  <si>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</si>
  <si>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</si>
  <si>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鹿児島県南種子町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</si>
  <si>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</si>
  <si>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</si>
  <si>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</si>
  <si>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</si>
  <si>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</si>
  <si>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</si>
  <si>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</si>
  <si>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</si>
  <si>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</si>
  <si>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</si>
  <si>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</si>
  <si>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</si>
  <si>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</si>
  <si>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</si>
  <si>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</si>
  <si>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</si>
  <si>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</si>
  <si>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</si>
  <si>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</si>
  <si>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</si>
  <si>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</si>
  <si>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</si>
  <si>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</si>
  <si>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</si>
  <si>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</si>
  <si>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</si>
  <si>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</si>
  <si>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</si>
  <si>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</si>
  <si>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</si>
  <si>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</si>
  <si>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</si>
  <si>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</si>
  <si>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</si>
  <si>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</si>
  <si>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</si>
  <si>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</si>
  <si>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</si>
  <si>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</si>
  <si>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</si>
  <si>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</si>
  <si>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</si>
  <si>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</si>
  <si>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</si>
  <si>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</si>
  <si>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</si>
  <si>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</si>
  <si>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</si>
  <si>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</si>
  <si>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</si>
  <si>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</si>
  <si>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</si>
  <si>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</si>
  <si>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</si>
  <si>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</si>
  <si>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</si>
  <si>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</si>
  <si>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</si>
  <si>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</si>
  <si>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</si>
  <si>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</si>
  <si>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</si>
  <si>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</si>
  <si>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</si>
  <si>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</si>
  <si>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</si>
  <si>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</si>
  <si>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</si>
  <si>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</si>
  <si>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</si>
  <si>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</si>
  <si>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</si>
  <si>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</si>
  <si>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</si>
  <si>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</si>
  <si>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</si>
  <si>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</si>
  <si>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</si>
  <si>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</si>
  <si>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</si>
  <si>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</si>
  <si>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</si>
  <si>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</si>
  <si>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</si>
  <si>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</si>
  <si>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</si>
  <si>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</si>
  <si>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</si>
  <si>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</si>
  <si>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</si>
  <si>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</si>
  <si>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</si>
  <si>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</si>
  <si>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</si>
  <si>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</si>
  <si>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</si>
  <si>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</si>
  <si>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</si>
  <si>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</si>
  <si>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</si>
  <si>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</si>
  <si>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</si>
  <si>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</si>
  <si>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</si>
  <si>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</si>
  <si>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</si>
  <si>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</si>
  <si>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</si>
  <si>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</si>
  <si>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</si>
  <si>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</si>
  <si>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</si>
  <si>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</si>
  <si>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</si>
  <si>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</si>
  <si>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</si>
  <si>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</si>
  <si>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</si>
  <si>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</si>
  <si>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</si>
  <si>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</si>
  <si>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</si>
  <si>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</si>
  <si>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</si>
  <si>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</si>
  <si>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</si>
  <si>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</si>
  <si>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</si>
  <si>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</si>
  <si>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</si>
  <si>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</si>
  <si>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</si>
  <si>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</si>
  <si>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</si>
  <si>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</si>
  <si>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</si>
  <si>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</si>
  <si>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</si>
  <si>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</si>
  <si>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</si>
  <si>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</si>
  <si>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</si>
  <si>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</si>
  <si>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</si>
  <si>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</si>
  <si>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</si>
  <si>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</si>
  <si>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</si>
  <si>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</si>
  <si>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</si>
  <si>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</si>
  <si>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</si>
  <si>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</si>
  <si>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</si>
  <si>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鹿児島県南種子町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</si>
  <si>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</si>
  <si>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</si>
  <si>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</si>
  <si>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</si>
  <si>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</si>
  <si>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</si>
  <si>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</si>
  <si>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</si>
  <si>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</si>
  <si>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</si>
  <si>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</si>
  <si>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</si>
  <si>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</si>
  <si>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</si>
  <si>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</si>
  <si>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</si>
  <si>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</si>
  <si>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</si>
  <si>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</si>
  <si>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</si>
  <si>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</si>
  <si>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</si>
  <si>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</si>
  <si>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</si>
  <si>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</si>
  <si>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</si>
  <si>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</si>
  <si>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</si>
  <si>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</si>
  <si>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</si>
  <si>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</si>
  <si>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</si>
  <si>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</si>
  <si>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</si>
  <si>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</si>
  <si>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後期高齢者医療保険特別会計</t>
    <phoneticPr fontId="5"/>
  </si>
  <si>
    <t>南種子町水道事業会計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</si>
  <si>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</si>
  <si>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</si>
  <si>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</si>
  <si>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</si>
  <si>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</si>
  <si>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</si>
  <si>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</si>
  <si>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</si>
  <si>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</si>
  <si>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</si>
  <si>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</si>
  <si>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</si>
  <si>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</si>
  <si>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</si>
  <si>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</si>
  <si>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</si>
  <si>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</si>
  <si>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</si>
  <si>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</si>
  <si>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</si>
  <si>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</si>
  <si>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</si>
  <si>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</si>
  <si>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</si>
  <si>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</si>
  <si>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</si>
  <si>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</si>
  <si>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</si>
  <si>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</si>
  <si>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</si>
  <si>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</si>
  <si>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</si>
  <si>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</si>
  <si>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</si>
  <si>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</si>
  <si>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</si>
  <si>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</si>
  <si>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</si>
  <si>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</si>
  <si>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</si>
  <si>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</si>
  <si>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</si>
  <si>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</si>
  <si>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</si>
  <si>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</si>
  <si>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</si>
  <si>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</si>
  <si>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</si>
  <si>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</si>
  <si>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</si>
  <si>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</si>
  <si>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</si>
  <si>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</si>
  <si>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</si>
  <si>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</si>
  <si>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</si>
  <si>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</si>
  <si>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</si>
  <si>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</si>
  <si>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</si>
  <si>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</si>
  <si>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</si>
  <si>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後期高齢者医療保険特別会計</t>
    <phoneticPr fontId="5"/>
  </si>
  <si>
    <t>(Ｆ)</t>
    <phoneticPr fontId="5"/>
  </si>
  <si>
    <t>国民健康保険事業勘定特別会計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</si>
  <si>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</si>
  <si>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</si>
  <si>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</si>
  <si>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</si>
  <si>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</si>
  <si>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</si>
  <si>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</si>
  <si>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</si>
  <si>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</si>
  <si>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</si>
  <si>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</si>
  <si>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</si>
  <si>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</si>
  <si>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</si>
  <si>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</si>
  <si>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</si>
  <si>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</si>
  <si>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</si>
  <si>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</si>
  <si>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</si>
  <si>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</si>
  <si>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</si>
  <si>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</si>
  <si>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</si>
  <si>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</si>
  <si>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</si>
  <si>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</si>
  <si>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</si>
  <si>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</si>
  <si>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</si>
  <si>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</si>
  <si>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</si>
  <si>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</si>
  <si>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</si>
  <si>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</si>
  <si>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</si>
  <si>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</si>
  <si>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</si>
  <si>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</si>
  <si>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</si>
  <si>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</si>
  <si>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</si>
  <si>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</si>
  <si>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</si>
  <si>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</si>
  <si>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</si>
  <si>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</si>
  <si>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</si>
  <si>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</si>
  <si>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</si>
  <si>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</si>
  <si>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</si>
  <si>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</si>
  <si>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</si>
  <si>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</si>
  <si>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</si>
  <si>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</si>
  <si>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</si>
  <si>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</si>
  <si>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</si>
  <si>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</si>
  <si>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</si>
  <si>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</si>
  <si>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</si>
  <si>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</si>
  <si>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</si>
  <si>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</si>
  <si>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</si>
  <si>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</si>
  <si>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</si>
  <si>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</si>
  <si>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</si>
  <si>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</si>
  <si>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</si>
  <si>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</si>
  <si>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</si>
  <si>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</si>
  <si>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</si>
  <si>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</si>
  <si>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</si>
  <si>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</si>
  <si>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</si>
  <si>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</si>
  <si>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</si>
  <si>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</si>
  <si>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</si>
  <si>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</si>
  <si>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6.59</t>
  </si>
  <si>
    <t>▲ 2.21</t>
  </si>
  <si>
    <t>一般会計</t>
  </si>
  <si>
    <t>南種子町水道事業会計</t>
  </si>
  <si>
    <t>国民健康保険事業勘定特別会計</t>
  </si>
  <si>
    <t>介護保険特別会計</t>
  </si>
  <si>
    <t>後期高齢者医療保険特別会計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</si>
  <si>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</si>
  <si>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</si>
  <si>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</si>
  <si>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</si>
  <si>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</si>
  <si>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</si>
  <si>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</si>
  <si>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</si>
  <si>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</si>
  <si>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</si>
  <si>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</si>
  <si>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</si>
  <si>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中南衛生管理組合</t>
    <rPh sb="0" eb="1">
      <t>チュウ</t>
    </rPh>
    <rPh sb="1" eb="2">
      <t>ナン</t>
    </rPh>
    <rPh sb="2" eb="4">
      <t>エイセイ</t>
    </rPh>
    <rPh sb="4" eb="6">
      <t>カンリ</t>
    </rPh>
    <rPh sb="6" eb="8">
      <t>クミアイ</t>
    </rPh>
    <phoneticPr fontId="2"/>
  </si>
  <si>
    <t>熊毛地区消防組合</t>
    <rPh sb="0" eb="2">
      <t>クマゲ</t>
    </rPh>
    <rPh sb="2" eb="4">
      <t>チク</t>
    </rPh>
    <rPh sb="4" eb="6">
      <t>ショウボウ</t>
    </rPh>
    <rPh sb="6" eb="8">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</si>
  <si>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</si>
  <si>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20">
      <t>トッカイ</t>
    </rPh>
    <phoneticPr fontId="2"/>
  </si>
  <si>
    <t>公立種子島病院組合</t>
    <rPh sb="0" eb="2">
      <t>コウリツ</t>
    </rPh>
    <rPh sb="2" eb="5">
      <t>タネガシマ</t>
    </rPh>
    <rPh sb="5" eb="7">
      <t>ビョウイン</t>
    </rPh>
    <rPh sb="7" eb="9">
      <t>クミアイ</t>
    </rPh>
    <phoneticPr fontId="2"/>
  </si>
  <si>
    <t>種子島産産婦人科医院組合</t>
    <rPh sb="0" eb="3">
      <t>タネガシマ</t>
    </rPh>
    <rPh sb="3" eb="4">
      <t>サン</t>
    </rPh>
    <rPh sb="4" eb="8">
      <t>サンフジンカ</t>
    </rPh>
    <rPh sb="8" eb="10">
      <t>イイン</t>
    </rPh>
    <rPh sb="10" eb="12">
      <t>クミアイ</t>
    </rPh>
    <phoneticPr fontId="2"/>
  </si>
  <si>
    <t>-</t>
    <phoneticPr fontId="2"/>
  </si>
  <si>
    <t>南種子町町有施設整備事業基金</t>
    <rPh sb="0" eb="4">
      <t>ミナ</t>
    </rPh>
    <rPh sb="4" eb="5">
      <t>チョウ</t>
    </rPh>
    <rPh sb="5" eb="6">
      <t>ユウ</t>
    </rPh>
    <rPh sb="6" eb="8">
      <t>シセツ</t>
    </rPh>
    <rPh sb="8" eb="10">
      <t>セイビ</t>
    </rPh>
    <rPh sb="10" eb="12">
      <t>ジギョウ</t>
    </rPh>
    <rPh sb="12" eb="14">
      <t>キキン</t>
    </rPh>
    <phoneticPr fontId="5"/>
  </si>
  <si>
    <t>南種子町まちづくり基金</t>
    <rPh sb="0" eb="4">
      <t>ミナ</t>
    </rPh>
    <rPh sb="9" eb="11">
      <t>キキン</t>
    </rPh>
    <phoneticPr fontId="5"/>
  </si>
  <si>
    <t>南種子町地域福祉基金</t>
    <rPh sb="0" eb="4">
      <t>ミナ</t>
    </rPh>
    <rPh sb="4" eb="6">
      <t>チイキ</t>
    </rPh>
    <rPh sb="6" eb="8">
      <t>フクシ</t>
    </rPh>
    <rPh sb="8" eb="10">
      <t>キキン</t>
    </rPh>
    <phoneticPr fontId="5"/>
  </si>
  <si>
    <t>南種子町農業振興基金</t>
    <rPh sb="0" eb="4">
      <t>ミナ</t>
    </rPh>
    <rPh sb="4" eb="8">
      <t>ノウギョウシンコウ</t>
    </rPh>
    <rPh sb="8" eb="10">
      <t>キキン</t>
    </rPh>
    <phoneticPr fontId="5"/>
  </si>
  <si>
    <t>みなみたね宇宙のまち応援基金</t>
    <rPh sb="5" eb="7">
      <t>ウチュウ</t>
    </rPh>
    <rPh sb="10" eb="14">
      <t>オウエンキキン</t>
    </rPh>
    <phoneticPr fontId="5"/>
  </si>
  <si>
    <t>-</t>
    <phoneticPr fontId="2"/>
  </si>
  <si>
    <t>種子島農業公社</t>
    <rPh sb="0" eb="3">
      <t>タネガシマ</t>
    </rPh>
    <rPh sb="3" eb="7">
      <t>ノウギョウコウシャ</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</si>
  <si>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</si>
  <si>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</si>
  <si>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</si>
  <si>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</si>
  <si>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</si>
  <si>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</si>
  <si>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</si>
  <si>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</si>
  <si>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</si>
  <si>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</si>
  <si>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</si>
  <si>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</si>
  <si>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</si>
  <si>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については、加入する一部事務組合や本町の地方債残高の減少に伴い、債務については減少してきており、普通交付税の再算定による影響に伴い、財政調整基金・農業振興基金などへ積み立てたことから、前年度より12.2ポイント減少している。
今後大型事業が予定されていることから地方債残高は増加傾向になると見込まれるため、一部事務組合も含めた地方債残高・償還額の管理や新規発行の抑制に取り組んでいく。
有形固定資産減価償却率は類似団体より若干ではあるが低い水準にあるが、公共施設等総合管理計画における目標値を実現するため、個別施設における整備計画を早急に策定し、施設の老朽化対策に取り組んでいく。</t>
    <phoneticPr fontId="5"/>
  </si>
  <si>
    <t>将来負担比率については、加入する一部事務組合や本町の地方債残高の減少に伴い、債務については減少してきており、普通交付税の再算定による影響に伴い、財政調整基金・農業振興基金などへ積み立てたことから、前年度より12.2ポイント減少している。
今後大型事業が予定されていることから地方債残高は増加傾向になると見込まれるため、一部事務組合も含めた地方債残高・償還額の管理や新規発行の抑制に取り組んでいく。
実質公債費比率については、令和3年度は普通交付税の再算定に伴い増額となった影響から前年度より0.3ポイント減少しているが、今後は既発債の据え置き期間の終了による元金償還の開始など増加傾向にあるため、地方債の新規発行抑制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</si>
</sst>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color indexed="8"/>
      <name val="BIZ UDP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xf numFmtId="0" fontId="40" fillId="0" borderId="41" xfId="16" applyFont="1" applyBorder="1" applyAlignment="1" applyProtection="1">
      <alignment horizontal="left" vertical="top" wrapText="1"/>
      <protection locked="0"/>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xmlns:c16r2="http://schemas.microsoft.com/office/drawing/2015/06/chart">
            <c:ext xmlns:c16="http://schemas.microsoft.com/office/drawing/2014/chart" uri="{C3380CC4-5D6E-409C-BE32-E72D297353CC}">
              <c16:uniqueId val="{00000000-2755-47D2-BDC9-27A7E75E31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164801</c:v>
                </c:pt>
                <c:pt idx="1">
                  <c:v>127054</c:v>
                </c:pt>
                <c:pt idx="2">
                  <c:v>187630</c:v>
                </c:pt>
                <c:pt idx="3">
                  <c:v>108339</c:v>
                </c:pt>
                <c:pt idx="4">
                  <c:v>101599</c:v>
                </c:pt>
              </c:numCache>
            </c:numRef>
          </c:val>
          <c:smooth val="0"/>
          <c:extLst xmlns:c16r2="http://schemas.microsoft.com/office/drawing/2015/06/chart">
            <c:ext xmlns:c16="http://schemas.microsoft.com/office/drawing/2014/chart" uri="{C3380CC4-5D6E-409C-BE32-E72D297353CC}">
              <c16:uniqueId val="{00000001-2755-47D2-BDC9-27A7E75E3180}"/>
            </c:ext>
          </c:extLst>
        </c:ser>
        <c:dLbls>
          <c:showLegendKey val="0"/>
          <c:showVal val="0"/>
          <c:showCatName val="0"/>
          <c:showSerName val="0"/>
          <c:showPercent val="0"/>
          <c:showBubbleSize val="0"/>
        </c:dLbls>
        <c:marker val="1"/>
        <c:smooth val="0"/>
        <c:axId val="600315400"/>
        <c:axId val="600317752"/>
      </c:lineChart>
      <c:catAx>
        <c:axId val="600315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0317752"/>
        <c:crosses val="autoZero"/>
        <c:auto val="1"/>
        <c:lblAlgn val="ctr"/>
        <c:lblOffset val="100"/>
        <c:tickLblSkip val="1"/>
        <c:tickMarkSkip val="1"/>
        <c:noMultiLvlLbl val="0"/>
      </c:catAx>
      <c:valAx>
        <c:axId val="60031775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0315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1.41</c:v>
                </c:pt>
                <c:pt idx="1">
                  <c:v>0.78</c:v>
                </c:pt>
                <c:pt idx="2">
                  <c:v>1.36</c:v>
                </c:pt>
                <c:pt idx="3">
                  <c:v>0.66</c:v>
                </c:pt>
                <c:pt idx="4">
                  <c:v>1.37</c:v>
                </c:pt>
              </c:numCache>
            </c:numRef>
          </c:val>
          <c:extLst xmlns:c16r2="http://schemas.microsoft.com/office/drawing/2015/06/chart">
            <c:ext xmlns:c16="http://schemas.microsoft.com/office/drawing/2014/chart" uri="{C3380CC4-5D6E-409C-BE32-E72D297353CC}">
              <c16:uniqueId val="{00000000-C94E-4D9C-B3CB-4005473A83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32.51</c:v>
                </c:pt>
                <c:pt idx="1">
                  <c:v>34.86</c:v>
                </c:pt>
                <c:pt idx="2">
                  <c:v>27.12</c:v>
                </c:pt>
                <c:pt idx="3">
                  <c:v>24.92</c:v>
                </c:pt>
                <c:pt idx="4">
                  <c:v>26.89</c:v>
                </c:pt>
              </c:numCache>
            </c:numRef>
          </c:val>
          <c:extLst xmlns:c16r2="http://schemas.microsoft.com/office/drawing/2015/06/chart">
            <c:ext xmlns:c16="http://schemas.microsoft.com/office/drawing/2014/chart" uri="{C3380CC4-5D6E-409C-BE32-E72D297353CC}">
              <c16:uniqueId val="{00000001-C94E-4D9C-B3CB-4005473A8308}"/>
            </c:ext>
          </c:extLst>
        </c:ser>
        <c:dLbls>
          <c:showLegendKey val="0"/>
          <c:showVal val="0"/>
          <c:showCatName val="0"/>
          <c:showSerName val="0"/>
          <c:showPercent val="0"/>
          <c:showBubbleSize val="0"/>
        </c:dLbls>
        <c:gapWidth val="250"/>
        <c:overlap val="100"/>
        <c:axId val="600324808"/>
        <c:axId val="600316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1.39</c:v>
                </c:pt>
                <c:pt idx="1">
                  <c:v>1.1299999999999999</c:v>
                </c:pt>
                <c:pt idx="2">
                  <c:v>-6.59</c:v>
                </c:pt>
                <c:pt idx="3">
                  <c:v>-2.21</c:v>
                </c:pt>
                <c:pt idx="4">
                  <c:v>4.09</c:v>
                </c:pt>
              </c:numCache>
            </c:numRef>
          </c:val>
          <c:smooth val="0"/>
          <c:extLst xmlns:c16r2="http://schemas.microsoft.com/office/drawing/2015/06/chart">
            <c:ext xmlns:c16="http://schemas.microsoft.com/office/drawing/2014/chart" uri="{C3380CC4-5D6E-409C-BE32-E72D297353CC}">
              <c16:uniqueId val="{00000002-C94E-4D9C-B3CB-4005473A8308}"/>
            </c:ext>
          </c:extLst>
        </c:ser>
        <c:dLbls>
          <c:showLegendKey val="0"/>
          <c:showVal val="0"/>
          <c:showCatName val="0"/>
          <c:showSerName val="0"/>
          <c:showPercent val="0"/>
          <c:showBubbleSize val="0"/>
        </c:dLbls>
        <c:marker val="1"/>
        <c:smooth val="0"/>
        <c:axId val="600324808"/>
        <c:axId val="600316184"/>
      </c:lineChart>
      <c:catAx>
        <c:axId val="600324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00316184"/>
        <c:crosses val="autoZero"/>
        <c:auto val="1"/>
        <c:lblAlgn val="ctr"/>
        <c:lblOffset val="100"/>
        <c:tickLblSkip val="1"/>
        <c:tickMarkSkip val="1"/>
        <c:noMultiLvlLbl val="0"/>
      </c:catAx>
      <c:valAx>
        <c:axId val="600316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0324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0.09</c:v>
                </c:pt>
                <c:pt idx="2">
                  <c:v>#N/A</c:v>
                </c:pt>
                <c:pt idx="3">
                  <c:v>0.09</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6E3-46D6-9B9A-81DD7FF3B3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6E3-46D6-9B9A-81DD7FF3B3B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6E3-46D6-9B9A-81DD7FF3B3B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6E3-46D6-9B9A-81DD7FF3B3B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D6E3-46D6-9B9A-81DD7FF3B3BD}"/>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0.06</c:v>
                </c:pt>
                <c:pt idx="4">
                  <c:v>#N/A</c:v>
                </c:pt>
                <c:pt idx="5">
                  <c:v>0.05</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5-D6E3-46D6-9B9A-81DD7FF3B3B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6-D6E3-46D6-9B9A-81DD7FF3B3BD}"/>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0.15</c:v>
                </c:pt>
                <c:pt idx="2">
                  <c:v>#N/A</c:v>
                </c:pt>
                <c:pt idx="3">
                  <c:v>0.22</c:v>
                </c:pt>
                <c:pt idx="4">
                  <c:v>#N/A</c:v>
                </c:pt>
                <c:pt idx="5">
                  <c:v>0.21</c:v>
                </c:pt>
                <c:pt idx="6">
                  <c:v>#N/A</c:v>
                </c:pt>
                <c:pt idx="7">
                  <c:v>0.16</c:v>
                </c:pt>
                <c:pt idx="8">
                  <c:v>#N/A</c:v>
                </c:pt>
                <c:pt idx="9">
                  <c:v>0.37</c:v>
                </c:pt>
              </c:numCache>
            </c:numRef>
          </c:val>
          <c:extLst xmlns:c16r2="http://schemas.microsoft.com/office/drawing/2015/06/chart">
            <c:ext xmlns:c16="http://schemas.microsoft.com/office/drawing/2014/chart" uri="{C3380CC4-5D6E-409C-BE32-E72D297353CC}">
              <c16:uniqueId val="{00000007-D6E3-46D6-9B9A-81DD7FF3B3BD}"/>
            </c:ext>
          </c:extLst>
        </c:ser>
        <c:ser>
          <c:idx val="8"/>
          <c:order val="8"/>
          <c:tx>
            <c:strRef>
              <c:f>データシート!$A$35</c:f>
              <c:strCache>
                <c:ptCount val="1"/>
                <c:pt idx="0">
                  <c:v>南種子町水道事業会計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#N/A</c:v>
                </c:pt>
                <c:pt idx="5">
                  <c:v>0.76</c:v>
                </c:pt>
                <c:pt idx="6">
                  <c:v>#N/A</c:v>
                </c:pt>
                <c:pt idx="7">
                  <c:v>0.34</c:v>
                </c:pt>
                <c:pt idx="8">
                  <c:v>#N/A</c:v>
                </c:pt>
                <c:pt idx="9">
                  <c:v>1.05</c:v>
                </c:pt>
              </c:numCache>
            </c:numRef>
          </c:val>
          <c:extLst xmlns:c16r2="http://schemas.microsoft.com/office/drawing/2015/06/chart">
            <c:ext xmlns:c16="http://schemas.microsoft.com/office/drawing/2014/chart" uri="{C3380CC4-5D6E-409C-BE32-E72D297353CC}">
              <c16:uniqueId val="{00000008-D6E3-46D6-9B9A-81DD7FF3B3B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c:v>
                </c:pt>
                <c:pt idx="2">
                  <c:v>#N/A</c:v>
                </c:pt>
                <c:pt idx="3">
                  <c:v>0.77</c:v>
                </c:pt>
                <c:pt idx="4">
                  <c:v>#N/A</c:v>
                </c:pt>
                <c:pt idx="5">
                  <c:v>1.36</c:v>
                </c:pt>
                <c:pt idx="6">
                  <c:v>#N/A</c:v>
                </c:pt>
                <c:pt idx="7">
                  <c:v>0.87</c:v>
                </c:pt>
                <c:pt idx="8">
                  <c:v>#N/A</c:v>
                </c:pt>
                <c:pt idx="9">
                  <c:v>1.36</c:v>
                </c:pt>
              </c:numCache>
            </c:numRef>
          </c:val>
          <c:extLst xmlns:c16r2="http://schemas.microsoft.com/office/drawing/2015/06/chart">
            <c:ext xmlns:c16="http://schemas.microsoft.com/office/drawing/2014/chart" uri="{C3380CC4-5D6E-409C-BE32-E72D297353CC}">
              <c16:uniqueId val="{00000009-D6E3-46D6-9B9A-81DD7FF3B3BD}"/>
            </c:ext>
          </c:extLst>
        </c:ser>
        <c:dLbls>
          <c:showLegendKey val="0"/>
          <c:showVal val="0"/>
          <c:showCatName val="0"/>
          <c:showSerName val="0"/>
          <c:showPercent val="0"/>
          <c:showBubbleSize val="0"/>
        </c:dLbls>
        <c:gapWidth val="150"/>
        <c:overlap val="100"/>
        <c:axId val="600320104"/>
        <c:axId val="600322456"/>
      </c:barChart>
      <c:catAx>
        <c:axId val="600320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0322456"/>
        <c:crosses val="autoZero"/>
        <c:auto val="1"/>
        <c:lblAlgn val="ctr"/>
        <c:lblOffset val="100"/>
        <c:tickLblSkip val="1"/>
        <c:tickMarkSkip val="1"/>
        <c:noMultiLvlLbl val="0"/>
      </c:catAx>
      <c:valAx>
        <c:axId val="600322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0320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513</c:v>
                </c:pt>
                <c:pt idx="5">
                  <c:v>516</c:v>
                </c:pt>
                <c:pt idx="8">
                  <c:v>490</c:v>
                </c:pt>
                <c:pt idx="11">
                  <c:v>535</c:v>
                </c:pt>
                <c:pt idx="14">
                  <c:v>567</c:v>
                </c:pt>
              </c:numCache>
            </c:numRef>
          </c:val>
          <c:extLst xmlns:c16r2="http://schemas.microsoft.com/office/drawing/2015/06/chart">
            <c:ext xmlns:c16="http://schemas.microsoft.com/office/drawing/2014/chart" uri="{C3380CC4-5D6E-409C-BE32-E72D297353CC}">
              <c16:uniqueId val="{00000000-BCB5-4901-B6CD-AAC9628548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BCB5-4901-B6CD-AAC9628548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CB5-4901-B6CD-AAC9628548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93</c:v>
                </c:pt>
                <c:pt idx="3">
                  <c:v>71</c:v>
                </c:pt>
                <c:pt idx="6">
                  <c:v>73</c:v>
                </c:pt>
                <c:pt idx="9">
                  <c:v>75</c:v>
                </c:pt>
                <c:pt idx="12">
                  <c:v>76</c:v>
                </c:pt>
              </c:numCache>
            </c:numRef>
          </c:val>
          <c:extLst xmlns:c16r2="http://schemas.microsoft.com/office/drawing/2015/06/chart">
            <c:ext xmlns:c16="http://schemas.microsoft.com/office/drawing/2014/chart" uri="{C3380CC4-5D6E-409C-BE32-E72D297353CC}">
              <c16:uniqueId val="{00000003-BCB5-4901-B6CD-AAC9628548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43</c:v>
                </c:pt>
                <c:pt idx="3">
                  <c:v>46</c:v>
                </c:pt>
                <c:pt idx="6">
                  <c:v>49</c:v>
                </c:pt>
                <c:pt idx="9">
                  <c:v>46</c:v>
                </c:pt>
                <c:pt idx="12">
                  <c:v>43</c:v>
                </c:pt>
              </c:numCache>
            </c:numRef>
          </c:val>
          <c:extLst xmlns:c16r2="http://schemas.microsoft.com/office/drawing/2015/06/chart">
            <c:ext xmlns:c16="http://schemas.microsoft.com/office/drawing/2014/chart" uri="{C3380CC4-5D6E-409C-BE32-E72D297353CC}">
              <c16:uniqueId val="{00000004-BCB5-4901-B6CD-AAC9628548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CB5-4901-B6CD-AAC9628548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CB5-4901-B6CD-AAC9628548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740</c:v>
                </c:pt>
                <c:pt idx="3">
                  <c:v>723</c:v>
                </c:pt>
                <c:pt idx="6">
                  <c:v>703</c:v>
                </c:pt>
                <c:pt idx="9">
                  <c:v>750</c:v>
                </c:pt>
                <c:pt idx="12">
                  <c:v>801</c:v>
                </c:pt>
              </c:numCache>
            </c:numRef>
          </c:val>
          <c:extLst xmlns:c16r2="http://schemas.microsoft.com/office/drawing/2015/06/chart">
            <c:ext xmlns:c16="http://schemas.microsoft.com/office/drawing/2014/chart" uri="{C3380CC4-5D6E-409C-BE32-E72D297353CC}">
              <c16:uniqueId val="{00000007-BCB5-4901-B6CD-AAC96285484A}"/>
            </c:ext>
          </c:extLst>
        </c:ser>
        <c:dLbls>
          <c:showLegendKey val="0"/>
          <c:showVal val="0"/>
          <c:showCatName val="0"/>
          <c:showSerName val="0"/>
          <c:showPercent val="0"/>
          <c:showBubbleSize val="0"/>
        </c:dLbls>
        <c:gapWidth val="100"/>
        <c:overlap val="100"/>
        <c:axId val="600316576"/>
        <c:axId val="600322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363</c:v>
                </c:pt>
                <c:pt idx="2">
                  <c:v>#N/A</c:v>
                </c:pt>
                <c:pt idx="3">
                  <c:v>#N/A</c:v>
                </c:pt>
                <c:pt idx="4">
                  <c:v>324</c:v>
                </c:pt>
                <c:pt idx="5">
                  <c:v>#N/A</c:v>
                </c:pt>
                <c:pt idx="6">
                  <c:v>#N/A</c:v>
                </c:pt>
                <c:pt idx="7">
                  <c:v>336</c:v>
                </c:pt>
                <c:pt idx="8">
                  <c:v>#N/A</c:v>
                </c:pt>
                <c:pt idx="9">
                  <c:v>#N/A</c:v>
                </c:pt>
                <c:pt idx="10">
                  <c:v>336</c:v>
                </c:pt>
                <c:pt idx="11">
                  <c:v>#N/A</c:v>
                </c:pt>
                <c:pt idx="12">
                  <c:v>#N/A</c:v>
                </c:pt>
                <c:pt idx="13">
                  <c:v>353</c:v>
                </c:pt>
                <c:pt idx="14">
                  <c:v>#N/A</c:v>
                </c:pt>
              </c:numCache>
            </c:numRef>
          </c:val>
          <c:smooth val="0"/>
          <c:extLst xmlns:c16r2="http://schemas.microsoft.com/office/drawing/2015/06/chart">
            <c:ext xmlns:c16="http://schemas.microsoft.com/office/drawing/2014/chart" uri="{C3380CC4-5D6E-409C-BE32-E72D297353CC}">
              <c16:uniqueId val="{00000008-BCB5-4901-B6CD-AAC96285484A}"/>
            </c:ext>
          </c:extLst>
        </c:ser>
        <c:dLbls>
          <c:showLegendKey val="0"/>
          <c:showVal val="0"/>
          <c:showCatName val="0"/>
          <c:showSerName val="0"/>
          <c:showPercent val="0"/>
          <c:showBubbleSize val="0"/>
        </c:dLbls>
        <c:marker val="1"/>
        <c:smooth val="0"/>
        <c:axId val="600316576"/>
        <c:axId val="600322064"/>
      </c:lineChart>
      <c:catAx>
        <c:axId val="60031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0322064"/>
        <c:crosses val="autoZero"/>
        <c:auto val="1"/>
        <c:lblAlgn val="ctr"/>
        <c:lblOffset val="100"/>
        <c:tickLblSkip val="1"/>
        <c:tickMarkSkip val="1"/>
        <c:noMultiLvlLbl val="0"/>
      </c:catAx>
      <c:valAx>
        <c:axId val="60032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031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5851</c:v>
                </c:pt>
                <c:pt idx="5">
                  <c:v>5710</c:v>
                </c:pt>
                <c:pt idx="8">
                  <c:v>5683</c:v>
                </c:pt>
                <c:pt idx="11">
                  <c:v>5590</c:v>
                </c:pt>
                <c:pt idx="14">
                  <c:v>5182</c:v>
                </c:pt>
              </c:numCache>
            </c:numRef>
          </c:val>
          <c:extLst xmlns:c16r2="http://schemas.microsoft.com/office/drawing/2015/06/chart">
            <c:ext xmlns:c16="http://schemas.microsoft.com/office/drawing/2014/chart" uri="{C3380CC4-5D6E-409C-BE32-E72D297353CC}">
              <c16:uniqueId val="{00000000-01AE-49D4-BEA8-539732C713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01AE-49D4-BEA8-539732C713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2312</c:v>
                </c:pt>
                <c:pt idx="5">
                  <c:v>2448</c:v>
                </c:pt>
                <c:pt idx="8">
                  <c:v>2229</c:v>
                </c:pt>
                <c:pt idx="11">
                  <c:v>2233</c:v>
                </c:pt>
                <c:pt idx="14">
                  <c:v>2610</c:v>
                </c:pt>
              </c:numCache>
            </c:numRef>
          </c:val>
          <c:extLst xmlns:c16r2="http://schemas.microsoft.com/office/drawing/2015/06/chart">
            <c:ext xmlns:c16="http://schemas.microsoft.com/office/drawing/2014/chart" uri="{C3380CC4-5D6E-409C-BE32-E72D297353CC}">
              <c16:uniqueId val="{00000002-01AE-49D4-BEA8-539732C713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3</c:v>
                </c:pt>
                <c:pt idx="9">
                  <c:v>0</c:v>
                </c:pt>
                <c:pt idx="12">
                  <c:v>0</c:v>
                </c:pt>
              </c:numCache>
            </c:numRef>
          </c:val>
          <c:extLst xmlns:c16r2="http://schemas.microsoft.com/office/drawing/2015/06/chart">
            <c:ext xmlns:c16="http://schemas.microsoft.com/office/drawing/2014/chart" uri="{C3380CC4-5D6E-409C-BE32-E72D297353CC}">
              <c16:uniqueId val="{00000003-01AE-49D4-BEA8-539732C713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1AE-49D4-BEA8-539732C713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14</c:v>
                </c:pt>
                <c:pt idx="3">
                  <c:v>12</c:v>
                </c:pt>
                <c:pt idx="6">
                  <c:v>10</c:v>
                </c:pt>
                <c:pt idx="9">
                  <c:v>8</c:v>
                </c:pt>
                <c:pt idx="12">
                  <c:v>6</c:v>
                </c:pt>
              </c:numCache>
            </c:numRef>
          </c:val>
          <c:extLst xmlns:c16r2="http://schemas.microsoft.com/office/drawing/2015/06/chart">
            <c:ext xmlns:c16="http://schemas.microsoft.com/office/drawing/2014/chart" uri="{C3380CC4-5D6E-409C-BE32-E72D297353CC}">
              <c16:uniqueId val="{00000005-01AE-49D4-BEA8-539732C713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1077</c:v>
                </c:pt>
                <c:pt idx="3">
                  <c:v>941</c:v>
                </c:pt>
                <c:pt idx="6">
                  <c:v>944</c:v>
                </c:pt>
                <c:pt idx="9">
                  <c:v>904</c:v>
                </c:pt>
                <c:pt idx="12">
                  <c:v>932</c:v>
                </c:pt>
              </c:numCache>
            </c:numRef>
          </c:val>
          <c:extLst xmlns:c16r2="http://schemas.microsoft.com/office/drawing/2015/06/chart">
            <c:ext xmlns:c16="http://schemas.microsoft.com/office/drawing/2014/chart" uri="{C3380CC4-5D6E-409C-BE32-E72D297353CC}">
              <c16:uniqueId val="{00000006-01AE-49D4-BEA8-539732C713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1178</c:v>
                </c:pt>
                <c:pt idx="3">
                  <c:v>1109</c:v>
                </c:pt>
                <c:pt idx="6">
                  <c:v>1041</c:v>
                </c:pt>
                <c:pt idx="9">
                  <c:v>967</c:v>
                </c:pt>
                <c:pt idx="12">
                  <c:v>893</c:v>
                </c:pt>
              </c:numCache>
            </c:numRef>
          </c:val>
          <c:extLst xmlns:c16r2="http://schemas.microsoft.com/office/drawing/2015/06/chart">
            <c:ext xmlns:c16="http://schemas.microsoft.com/office/drawing/2014/chart" uri="{C3380CC4-5D6E-409C-BE32-E72D297353CC}">
              <c16:uniqueId val="{00000007-01AE-49D4-BEA8-539732C713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637</c:v>
                </c:pt>
                <c:pt idx="3">
                  <c:v>664</c:v>
                </c:pt>
                <c:pt idx="6">
                  <c:v>642</c:v>
                </c:pt>
                <c:pt idx="9">
                  <c:v>653</c:v>
                </c:pt>
                <c:pt idx="12">
                  <c:v>620</c:v>
                </c:pt>
              </c:numCache>
            </c:numRef>
          </c:val>
          <c:extLst xmlns:c16r2="http://schemas.microsoft.com/office/drawing/2015/06/chart">
            <c:ext xmlns:c16="http://schemas.microsoft.com/office/drawing/2014/chart" uri="{C3380CC4-5D6E-409C-BE32-E72D297353CC}">
              <c16:uniqueId val="{00000008-01AE-49D4-BEA8-539732C713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1AE-49D4-BEA8-539732C713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6489</c:v>
                </c:pt>
                <c:pt idx="3">
                  <c:v>6315</c:v>
                </c:pt>
                <c:pt idx="6">
                  <c:v>6319</c:v>
                </c:pt>
                <c:pt idx="9">
                  <c:v>6207</c:v>
                </c:pt>
                <c:pt idx="12">
                  <c:v>5935</c:v>
                </c:pt>
              </c:numCache>
            </c:numRef>
          </c:val>
          <c:extLst xmlns:c16r2="http://schemas.microsoft.com/office/drawing/2015/06/chart">
            <c:ext xmlns:c16="http://schemas.microsoft.com/office/drawing/2014/chart" uri="{C3380CC4-5D6E-409C-BE32-E72D297353CC}">
              <c16:uniqueId val="{0000000A-01AE-49D4-BEA8-539732C713D2}"/>
            </c:ext>
          </c:extLst>
        </c:ser>
        <c:dLbls>
          <c:showLegendKey val="0"/>
          <c:showVal val="0"/>
          <c:showCatName val="0"/>
          <c:showSerName val="0"/>
          <c:showPercent val="0"/>
          <c:showBubbleSize val="0"/>
        </c:dLbls>
        <c:gapWidth val="100"/>
        <c:overlap val="100"/>
        <c:axId val="600324024"/>
        <c:axId val="600315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1231</c:v>
                </c:pt>
                <c:pt idx="2">
                  <c:v>#N/A</c:v>
                </c:pt>
                <c:pt idx="3">
                  <c:v>#N/A</c:v>
                </c:pt>
                <c:pt idx="4">
                  <c:v>883</c:v>
                </c:pt>
                <c:pt idx="5">
                  <c:v>#N/A</c:v>
                </c:pt>
                <c:pt idx="6">
                  <c:v>#N/A</c:v>
                </c:pt>
                <c:pt idx="7">
                  <c:v>1047</c:v>
                </c:pt>
                <c:pt idx="8">
                  <c:v>#N/A</c:v>
                </c:pt>
                <c:pt idx="9">
                  <c:v>#N/A</c:v>
                </c:pt>
                <c:pt idx="10">
                  <c:v>914</c:v>
                </c:pt>
                <c:pt idx="11">
                  <c:v>#N/A</c:v>
                </c:pt>
                <c:pt idx="12">
                  <c:v>#N/A</c:v>
                </c:pt>
                <c:pt idx="13">
                  <c:v>594</c:v>
                </c:pt>
                <c:pt idx="14">
                  <c:v>#N/A</c:v>
                </c:pt>
              </c:numCache>
            </c:numRef>
          </c:val>
          <c:smooth val="0"/>
          <c:extLst xmlns:c16r2="http://schemas.microsoft.com/office/drawing/2015/06/chart">
            <c:ext xmlns:c16="http://schemas.microsoft.com/office/drawing/2014/chart" uri="{C3380CC4-5D6E-409C-BE32-E72D297353CC}">
              <c16:uniqueId val="{0000000B-01AE-49D4-BEA8-539732C713D2}"/>
            </c:ext>
          </c:extLst>
        </c:ser>
        <c:dLbls>
          <c:showLegendKey val="0"/>
          <c:showVal val="0"/>
          <c:showCatName val="0"/>
          <c:showSerName val="0"/>
          <c:showPercent val="0"/>
          <c:showBubbleSize val="0"/>
        </c:dLbls>
        <c:marker val="1"/>
        <c:smooth val="0"/>
        <c:axId val="600324024"/>
        <c:axId val="600315792"/>
      </c:lineChart>
      <c:catAx>
        <c:axId val="600324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00315792"/>
        <c:crosses val="autoZero"/>
        <c:auto val="1"/>
        <c:lblAlgn val="ctr"/>
        <c:lblOffset val="100"/>
        <c:tickLblSkip val="1"/>
        <c:tickMarkSkip val="1"/>
        <c:noMultiLvlLbl val="0"/>
      </c:catAx>
      <c:valAx>
        <c:axId val="600315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0324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913</c:v>
                </c:pt>
                <c:pt idx="1">
                  <c:v>883</c:v>
                </c:pt>
                <c:pt idx="2">
                  <c:v>1026</c:v>
                </c:pt>
              </c:numCache>
            </c:numRef>
          </c:val>
          <c:extLst xmlns:c16r2="http://schemas.microsoft.com/office/drawing/2015/06/chart">
            <c:ext xmlns:c16="http://schemas.microsoft.com/office/drawing/2014/chart" uri="{C3380CC4-5D6E-409C-BE32-E72D297353CC}">
              <c16:uniqueId val="{00000000-BF56-4AA6-8C87-A8510D8F79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424</c:v>
                </c:pt>
                <c:pt idx="1">
                  <c:v>424</c:v>
                </c:pt>
                <c:pt idx="2">
                  <c:v>474</c:v>
                </c:pt>
              </c:numCache>
            </c:numRef>
          </c:val>
          <c:extLst xmlns:c16r2="http://schemas.microsoft.com/office/drawing/2015/06/chart">
            <c:ext xmlns:c16="http://schemas.microsoft.com/office/drawing/2014/chart" uri="{C3380CC4-5D6E-409C-BE32-E72D297353CC}">
              <c16:uniqueId val="{00000001-BF56-4AA6-8C87-A8510D8F79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709</c:v>
                </c:pt>
                <c:pt idx="1">
                  <c:v>754</c:v>
                </c:pt>
                <c:pt idx="2">
                  <c:v>935</c:v>
                </c:pt>
              </c:numCache>
            </c:numRef>
          </c:val>
          <c:extLst xmlns:c16r2="http://schemas.microsoft.com/office/drawing/2015/06/chart">
            <c:ext xmlns:c16="http://schemas.microsoft.com/office/drawing/2014/chart" uri="{C3380CC4-5D6E-409C-BE32-E72D297353CC}">
              <c16:uniqueId val="{00000002-BF56-4AA6-8C87-A8510D8F7904}"/>
            </c:ext>
          </c:extLst>
        </c:ser>
        <c:dLbls>
          <c:showLegendKey val="0"/>
          <c:showVal val="0"/>
          <c:showCatName val="0"/>
          <c:showSerName val="0"/>
          <c:showPercent val="0"/>
          <c:showBubbleSize val="0"/>
        </c:dLbls>
        <c:gapWidth val="120"/>
        <c:overlap val="100"/>
        <c:axId val="600320496"/>
        <c:axId val="600325592"/>
      </c:barChart>
      <c:catAx>
        <c:axId val="60032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00325592"/>
        <c:crosses val="autoZero"/>
        <c:auto val="1"/>
        <c:lblAlgn val="ctr"/>
        <c:lblOffset val="100"/>
        <c:tickLblSkip val="1"/>
        <c:tickMarkSkip val="1"/>
        <c:noMultiLvlLbl val="0"/>
      </c:catAx>
      <c:valAx>
        <c:axId val="600325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0032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13E-4ED4-A520-6EBE14AAC93A}"/>
                </c:ext>
                <c:ext xmlns:c15="http://schemas.microsoft.com/office/drawing/2012/chart" uri="{CE6537A1-D6FC-4f65-9D91-7224C49458BB}">
                  <c15:layout/>
                  <c15:dlblFieldTable>
                    <c15:dlblFTEntry>
                      <c15:txfldGUID>{A87901F4-0FD0-42F2-80F7-0F4FD668912D}</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13E-4ED4-A520-6EBE14AAC93A}"/>
                </c:ext>
                <c:ext xmlns:c15="http://schemas.microsoft.com/office/drawing/2012/chart" uri="{CE6537A1-D6FC-4f65-9D91-7224C49458BB}">
                  <c15:dlblFieldTable>
                    <c15:dlblFTEntry>
                      <c15:txfldGUID>{66A56BC7-4D04-4498-9DEE-4A50B3CC422C}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13E-4ED4-A520-6EBE14AAC93A}"/>
                </c:ext>
                <c:ext xmlns:c15="http://schemas.microsoft.com/office/drawing/2012/chart" uri="{CE6537A1-D6FC-4f65-9D91-7224C49458BB}">
                  <c15:dlblFieldTable>
                    <c15:dlblFTEntry>
                      <c15:txfldGUID>{39CE1672-1A0F-4BDE-91D3-868C0C95856E}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13E-4ED4-A520-6EBE14AAC93A}"/>
                </c:ext>
                <c:ext xmlns:c15="http://schemas.microsoft.com/office/drawing/2012/chart" uri="{CE6537A1-D6FC-4f65-9D91-7224C49458BB}">
                  <c15:dlblFieldTable>
                    <c15:dlblFTEntry>
                      <c15:txfldGUID>{DD684DA3-799B-4C79-94DD-023244D107A6}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13E-4ED4-A520-6EBE14AAC93A}"/>
                </c:ext>
                <c:ext xmlns:c15="http://schemas.microsoft.com/office/drawing/2012/chart" uri="{CE6537A1-D6FC-4f65-9D91-7224C49458BB}">
                  <c15:dlblFieldTable>
                    <c15:dlblFTEntry>
                      <c15:txfldGUID>{024083CE-6BE6-48F1-B54A-7A45E03375FD}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13E-4ED4-A520-6EBE14AAC93A}"/>
                </c:ext>
                <c:ext xmlns:c15="http://schemas.microsoft.com/office/drawing/2012/chart" uri="{CE6537A1-D6FC-4f65-9D91-7224C49458BB}">
                  <c15:layout/>
                  <c15:dlblFieldTable>
                    <c15:dlblFTEntry>
                      <c15:txfldGUID>{B29F5031-7FE5-481B-B8B2-C1176699F8AE}</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13E-4ED4-A520-6EBE14AAC93A}"/>
                </c:ext>
                <c:ext xmlns:c15="http://schemas.microsoft.com/office/drawing/2012/chart" uri="{CE6537A1-D6FC-4f65-9D91-7224C49458BB}">
                  <c15:layout/>
                  <c15:dlblFieldTable>
                    <c15:dlblFTEntry>
                      <c15:txfldGUID>{83BFB0CE-DFA0-47BD-A744-31C65F2E1457}</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13E-4ED4-A520-6EBE14AAC93A}"/>
                </c:ext>
                <c:ext xmlns:c15="http://schemas.microsoft.com/office/drawing/2012/chart" uri="{CE6537A1-D6FC-4f65-9D91-7224C49458BB}">
                  <c15:layout/>
                  <c15:dlblFieldTable>
                    <c15:dlblFTEntry>
                      <c15:txfldGUID>{974F0B1B-DA26-4AD4-9030-E7EAEAE864DB}</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13E-4ED4-A520-6EBE14AAC93A}"/>
                </c:ext>
                <c:ext xmlns:c15="http://schemas.microsoft.com/office/drawing/2012/chart" uri="{CE6537A1-D6FC-4f65-9D91-7224C49458BB}">
                  <c15:layout/>
                  <c15:dlblFieldTable>
                    <c15:dlblFTEntry>
                      <c15:txfldGUID>{8732582C-0E4C-4A2C-9B0D-A2F160EE6CCF}</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60.3</c:v>
                </c:pt>
                <c:pt idx="8">
                  <c:v>61.9</c:v>
                </c:pt>
                <c:pt idx="16">
                  <c:v>62.8</c:v>
                </c:pt>
                <c:pt idx="24">
                  <c:v>64.400000000000006</c:v>
                </c:pt>
                <c:pt idx="32">
                  <c:v>58.8</c:v>
                </c:pt>
              </c:numCache>
            </c:numRef>
          </c:xVal>
          <c:yVal>
            <c:numRef>
              <c:f>公会計指標分析・財政指標組合せ分析表!$BP$51:$DC$51</c:f>
              <c:numCache>
                <c:formatCode>#,##0.0;"▲ "#,##0.0</c:formatCode>
                <c:ptCount val="40"/>
                <c:pt idx="0">
                  <c:v>44.8</c:v>
                </c:pt>
                <c:pt idx="8">
                  <c:v>31.9</c:v>
                </c:pt>
                <c:pt idx="16">
                  <c:v>36.299999999999997</c:v>
                </c:pt>
                <c:pt idx="24">
                  <c:v>30.4</c:v>
                </c:pt>
                <c:pt idx="32">
                  <c:v>18.2</c:v>
                </c:pt>
              </c:numCache>
            </c:numRef>
          </c:yVal>
          <c:smooth val="0"/>
          <c:extLst xmlns:c16r2="http://schemas.microsoft.com/office/drawing/2015/06/chart">
            <c:ext xmlns:c16="http://schemas.microsoft.com/office/drawing/2014/chart" uri="{C3380CC4-5D6E-409C-BE32-E72D297353CC}">
              <c16:uniqueId val="{00000009-113E-4ED4-A520-6EBE14AAC9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13E-4ED4-A520-6EBE14AAC93A}"/>
                </c:ext>
                <c:ext xmlns:c15="http://schemas.microsoft.com/office/drawing/2012/chart" uri="{CE6537A1-D6FC-4f65-9D91-7224C49458BB}">
                  <c15:layout/>
                  <c15:dlblFieldTable>
                    <c15:dlblFTEntry>
                      <c15:txfldGUID>{EC7B7A99-59CF-48C2-8E8C-5C4EF31099E6}</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13E-4ED4-A520-6EBE14AAC93A}"/>
                </c:ext>
                <c:ext xmlns:c15="http://schemas.microsoft.com/office/drawing/2012/chart" uri="{CE6537A1-D6FC-4f65-9D91-7224C49458BB}">
                  <c15:dlblFieldTable>
                    <c15:dlblFTEntry>
                      <c15:txfldGUID>{AC86DA51-D062-4C7F-A7A2-1B750678BE27}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13E-4ED4-A520-6EBE14AAC93A}"/>
                </c:ext>
                <c:ext xmlns:c15="http://schemas.microsoft.com/office/drawing/2012/chart" uri="{CE6537A1-D6FC-4f65-9D91-7224C49458BB}">
                  <c15:dlblFieldTable>
                    <c15:dlblFTEntry>
                      <c15:txfldGUID>{2FFD1AD3-038B-458F-A720-FE8CB3CB6467}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13E-4ED4-A520-6EBE14AAC93A}"/>
                </c:ext>
                <c:ext xmlns:c15="http://schemas.microsoft.com/office/drawing/2012/chart" uri="{CE6537A1-D6FC-4f65-9D91-7224C49458BB}">
                  <c15:dlblFieldTable>
                    <c15:dlblFTEntry>
                      <c15:txfldGUID>{5FCADE99-D224-43DE-BFED-48837F49CE47}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13E-4ED4-A520-6EBE14AAC93A}"/>
                </c:ext>
                <c:ext xmlns:c15="http://schemas.microsoft.com/office/drawing/2012/chart" uri="{CE6537A1-D6FC-4f65-9D91-7224C49458BB}">
                  <c15:dlblFieldTable>
                    <c15:dlblFTEntry>
                      <c15:txfldGUID>{DC56056A-43D1-4289-ABD5-ADF1287453C7}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13E-4ED4-A520-6EBE14AAC93A}"/>
                </c:ext>
                <c:ext xmlns:c15="http://schemas.microsoft.com/office/drawing/2012/chart" uri="{CE6537A1-D6FC-4f65-9D91-7224C49458BB}">
                  <c15:layout/>
                  <c15:dlblFieldTable>
                    <c15:dlblFTEntry>
                      <c15:txfldGUID>{D517B489-0795-4A7E-9B21-9941E38B3437}</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13E-4ED4-A520-6EBE14AAC93A}"/>
                </c:ext>
                <c:ext xmlns:c15="http://schemas.microsoft.com/office/drawing/2012/chart" uri="{CE6537A1-D6FC-4f65-9D91-7224C49458BB}">
                  <c15:layout/>
                  <c15:dlblFieldTable>
                    <c15:dlblFTEntry>
                      <c15:txfldGUID>{EF196040-FC3C-4A9F-957F-D4D9A8FE7012}</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13E-4ED4-A520-6EBE14AAC93A}"/>
                </c:ext>
                <c:ext xmlns:c15="http://schemas.microsoft.com/office/drawing/2012/chart" uri="{CE6537A1-D6FC-4f65-9D91-7224C49458BB}">
                  <c15:layout/>
                  <c15:dlblFieldTable>
                    <c15:dlblFTEntry>
                      <c15:txfldGUID>{0177CB6D-7A2A-4BAA-99C3-83669F7DAD33}</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13E-4ED4-A520-6EBE14AAC93A}"/>
                </c:ext>
                <c:ext xmlns:c15="http://schemas.microsoft.com/office/drawing/2012/chart" uri="{CE6537A1-D6FC-4f65-9D91-7224C49458BB}">
                  <c15:layout/>
                  <c15:dlblFieldTable>
                    <c15:dlblFTEntry>
                      <c15:txfldGUID>{0C936878-7A3C-45DC-B283-FBD5F266A48B}</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13E-4ED4-A520-6EBE14AAC93A}"/>
            </c:ext>
          </c:extLst>
        </c:ser>
        <c:dLbls>
          <c:showLegendKey val="0"/>
          <c:showVal val="1"/>
          <c:showCatName val="0"/>
          <c:showSerName val="0"/>
          <c:showPercent val="0"/>
          <c:showBubbleSize val="0"/>
        </c:dLbls>
        <c:axId val="600331864"/>
        <c:axId val="600329904"/>
      </c:scatterChart>
      <c:valAx>
        <c:axId val="600331864"/>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0329904"/>
        <c:crosses val="autoZero"/>
        <c:crossBetween val="midCat"/>
      </c:valAx>
      <c:valAx>
        <c:axId val="600329904"/>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0033186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883-4F22-B105-94DE3B7F86EC}"/>
                </c:ext>
                <c:ext xmlns:c15="http://schemas.microsoft.com/office/drawing/2012/chart" uri="{CE6537A1-D6FC-4f65-9D91-7224C49458BB}">
                  <c15:layout/>
                  <c15:dlblFieldTable>
                    <c15:dlblFTEntry>
                      <c15:txfldGUID>{3DCA4E3D-6CF1-41D8-BD6B-7A656AADDC51}</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883-4F22-B105-94DE3B7F86EC}"/>
                </c:ext>
                <c:ext xmlns:c15="http://schemas.microsoft.com/office/drawing/2012/chart" uri="{CE6537A1-D6FC-4f65-9D91-7224C49458BB}">
                  <c15:dlblFieldTable>
                    <c15:dlblFTEntry>
                      <c15:txfldGUID>{E0FE1F67-7DC4-441C-A190-93A4726BD56E}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883-4F22-B105-94DE3B7F86EC}"/>
                </c:ext>
                <c:ext xmlns:c15="http://schemas.microsoft.com/office/drawing/2012/chart" uri="{CE6537A1-D6FC-4f65-9D91-7224C49458BB}">
                  <c15:dlblFieldTable>
                    <c15:dlblFTEntry>
                      <c15:txfldGUID>{124A0896-1DAB-4778-A00B-C8EDA3C25A6D}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883-4F22-B105-94DE3B7F86EC}"/>
                </c:ext>
                <c:ext xmlns:c15="http://schemas.microsoft.com/office/drawing/2012/chart" uri="{CE6537A1-D6FC-4f65-9D91-7224C49458BB}">
                  <c15:dlblFieldTable>
                    <c15:dlblFTEntry>
                      <c15:txfldGUID>{E249436E-278F-4C66-8A4A-C2971E2D36C3}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883-4F22-B105-94DE3B7F86EC}"/>
                </c:ext>
                <c:ext xmlns:c15="http://schemas.microsoft.com/office/drawing/2012/chart" uri="{CE6537A1-D6FC-4f65-9D91-7224C49458BB}">
                  <c15:dlblFieldTable>
                    <c15:dlblFTEntry>
                      <c15:txfldGUID>{3B109BFA-0F7A-4BE4-9428-20185FF4A756}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883-4F22-B105-94DE3B7F86EC}"/>
                </c:ext>
                <c:ext xmlns:c15="http://schemas.microsoft.com/office/drawing/2012/chart" uri="{CE6537A1-D6FC-4f65-9D91-7224C49458BB}">
                  <c15:layout/>
                  <c15:dlblFieldTable>
                    <c15:dlblFTEntry>
                      <c15:txfldGUID>{15564688-1E59-4DCA-9738-BA817A169DC8}</c15:txfldGUID>
                      <c15:f>公会計指標分析・財政指標組合せ分析表!$BX$72</c15:f>
                      <c15:dlblFieldTableCache>
                        <c:ptCount val="1"/>
                        <c:pt idx="0">
                          <c:v>H30</c:v>
                        </c:pt>
                      </c15:dlblFieldTableCache>
                    </c15:dlblFTEntry>
                  </c15:dlblFieldTable>
                  <c15:showDataLabelsRange val="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883-4F22-B105-94DE3B7F86EC}"/>
                </c:ext>
                <c:ext xmlns:c15="http://schemas.microsoft.com/office/drawing/2012/chart" uri="{CE6537A1-D6FC-4f65-9D91-7224C49458BB}">
                  <c15:layout/>
                  <c15:dlblFieldTable>
                    <c15:dlblFTEntry>
                      <c15:txfldGUID>{E0D2FCB8-1AC3-46D2-8B67-08B8694B2953}</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883-4F22-B105-94DE3B7F86EC}"/>
                </c:ext>
                <c:ext xmlns:c15="http://schemas.microsoft.com/office/drawing/2012/chart" uri="{CE6537A1-D6FC-4f65-9D91-7224C49458BB}">
                  <c15:layout/>
                  <c15:dlblFieldTable>
                    <c15:dlblFTEntry>
                      <c15:txfldGUID>{10AF4C19-CE19-4689-B103-0E850D671AA9}</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883-4F22-B105-94DE3B7F86EC}"/>
                </c:ext>
                <c:ext xmlns:c15="http://schemas.microsoft.com/office/drawing/2012/chart" uri="{CE6537A1-D6FC-4f65-9D91-7224C49458BB}">
                  <c15:layout/>
                  <c15:dlblFieldTable>
                    <c15:dlblFTEntry>
                      <c15:txfldGUID>{0ECD20D2-473B-405E-98DA-CA90819B4C70}</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12.5</c:v>
                </c:pt>
                <c:pt idx="16">
                  <c:v>12.2</c:v>
                </c:pt>
                <c:pt idx="24">
                  <c:v>11.5</c:v>
                </c:pt>
                <c:pt idx="32">
                  <c:v>11.2</c:v>
                </c:pt>
              </c:numCache>
            </c:numRef>
          </c:xVal>
          <c:yVal>
            <c:numRef>
              <c:f>公会計指標分析・財政指標組合せ分析表!$BP$73:$DC$73</c:f>
              <c:numCache>
                <c:formatCode>#,##0.0;"▲ "#,##0.0</c:formatCode>
                <c:ptCount val="40"/>
                <c:pt idx="0">
                  <c:v>44.8</c:v>
                </c:pt>
                <c:pt idx="8">
                  <c:v>31.9</c:v>
                </c:pt>
                <c:pt idx="16">
                  <c:v>36.299999999999997</c:v>
                </c:pt>
                <c:pt idx="24">
                  <c:v>30.4</c:v>
                </c:pt>
                <c:pt idx="32">
                  <c:v>18.2</c:v>
                </c:pt>
              </c:numCache>
            </c:numRef>
          </c:yVal>
          <c:smooth val="0"/>
          <c:extLst xmlns:c16r2="http://schemas.microsoft.com/office/drawing/2015/06/chart">
            <c:ext xmlns:c16="http://schemas.microsoft.com/office/drawing/2014/chart" uri="{C3380CC4-5D6E-409C-BE32-E72D297353CC}">
              <c16:uniqueId val="{00000009-B883-4F22-B105-94DE3B7F86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6710997734770581E-2"/>
                  <c:y val="-8.133737286005204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883-4F22-B105-94DE3B7F86EC}"/>
                </c:ext>
                <c:ext xmlns:c15="http://schemas.microsoft.com/office/drawing/2012/chart" uri="{CE6537A1-D6FC-4f65-9D91-7224C49458BB}">
                  <c15:layout/>
                  <c15:dlblFieldTable>
                    <c15:dlblFTEntry>
                      <c15:txfldGUID>{FDA47B67-186C-4F2A-ABC1-D0A298128D4E}</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883-4F22-B105-94DE3B7F86EC}"/>
                </c:ext>
                <c:ext xmlns:c15="http://schemas.microsoft.com/office/drawing/2012/chart" uri="{CE6537A1-D6FC-4f65-9D91-7224C49458BB}">
                  <c15:dlblFieldTable>
                    <c15:dlblFTEntry>
                      <c15:txfldGUID>{9C8F3368-778C-4A45-98BE-C46A9FC8249D}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883-4F22-B105-94DE3B7F86EC}"/>
                </c:ext>
                <c:ext xmlns:c15="http://schemas.microsoft.com/office/drawing/2012/chart" uri="{CE6537A1-D6FC-4f65-9D91-7224C49458BB}">
                  <c15:dlblFieldTable>
                    <c15:dlblFTEntry>
                      <c15:txfldGUID>{47525BE0-A1C0-41C6-9329-3479C1FFA7F9}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883-4F22-B105-94DE3B7F86EC}"/>
                </c:ext>
                <c:ext xmlns:c15="http://schemas.microsoft.com/office/drawing/2012/chart" uri="{CE6537A1-D6FC-4f65-9D91-7224C49458BB}">
                  <c15:dlblFieldTable>
                    <c15:dlblFTEntry>
                      <c15:txfldGUID>{4F00C2C2-02E7-462C-92E0-5D5F1882397F}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883-4F22-B105-94DE3B7F86EC}"/>
                </c:ext>
                <c:ext xmlns:c15="http://schemas.microsoft.com/office/drawing/2012/chart" uri="{CE6537A1-D6FC-4f65-9D91-7224C49458BB}">
                  <c15:dlblFieldTable>
                    <c15:dlblFTEntry>
                      <c15:txfldGUID>{77E11C6B-496F-4639-8641-1CEC18C22CBB}</c15:txfldGUID>
                      <c15:f>#REF!</c15:f>
                      <c15:dlblFieldTableCache>
                        <c:ptCount val="1"/>
                        <c:pt idx="0">
                          <c:v>#REF!</c:v>
                        </c:pt>
                      </c15:dlblFieldTableCache>
                    </c15:dlblFTEntry>
                  </c15:dlblFieldTable>
                  <c15:showDataLabelsRange val="0"/>
                </c:ext>
              </c:extLst>
            </c:dLbl>
            <c:dLbl>
              <c:idx val="8"/>
              <c:layout>
                <c:manualLayout>
                  <c:x val="-3.6684985503450687E-2"/>
                  <c:y val="-7.187700997392300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883-4F22-B105-94DE3B7F86EC}"/>
                </c:ext>
                <c:ext xmlns:c15="http://schemas.microsoft.com/office/drawing/2012/chart" uri="{CE6537A1-D6FC-4f65-9D91-7224C49458BB}">
                  <c15:layout/>
                  <c15:dlblFieldTable>
                    <c15:dlblFTEntry>
                      <c15:txfldGUID>{C62F7B40-BF59-4B16-A7E7-2784AE2BFD61}</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3.1570342725075584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883-4F22-B105-94DE3B7F86EC}"/>
                </c:ext>
                <c:ext xmlns:c15="http://schemas.microsoft.com/office/drawing/2012/chart" uri="{CE6537A1-D6FC-4f65-9D91-7224C49458BB}">
                  <c15:layout/>
                  <c15:dlblFieldTable>
                    <c15:dlblFTEntry>
                      <c15:txfldGUID>{A165B4AA-6F86-46EB-8850-8F2A48F08E2C}</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4.4905057365901176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883-4F22-B105-94DE3B7F86EC}"/>
                </c:ext>
                <c:ext xmlns:c15="http://schemas.microsoft.com/office/drawing/2012/chart" uri="{CE6537A1-D6FC-4f65-9D91-7224C49458BB}">
                  <c15:layout/>
                  <c15:dlblFieldTable>
                    <c15:dlblFTEntry>
                      <c15:txfldGUID>{4247AA2C-1490-487B-BF4F-0050195E7C17}</c15:txfldGUID>
                      <c15:f>公会計指標分析・財政指標組合せ分析表!$CN$72</c15:f>
                      <c15:dlblFieldTableCache>
                        <c:ptCount val="1"/>
                        <c:pt idx="0">
                          <c:v>R02</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883-4F22-B105-94DE3B7F86EC}"/>
                </c:ext>
                <c:ext xmlns:c15="http://schemas.microsoft.com/office/drawing/2012/chart" uri="{CE6537A1-D6FC-4f65-9D91-7224C49458BB}">
                  <c15:layout/>
                  <c15:dlblFieldTable>
                    <c15:dlblFTEntry>
                      <c15:txfldGUID>{BFD186C9-789F-45C7-88AB-550599EFAEFD}</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883-4F22-B105-94DE3B7F86EC}"/>
            </c:ext>
          </c:extLst>
        </c:ser>
        <c:dLbls>
          <c:showLegendKey val="0"/>
          <c:showVal val="1"/>
          <c:showCatName val="0"/>
          <c:showSerName val="0"/>
          <c:showPercent val="0"/>
          <c:showBubbleSize val="0"/>
        </c:dLbls>
        <c:axId val="600326768"/>
        <c:axId val="600332648"/>
      </c:scatterChart>
      <c:valAx>
        <c:axId val="600326768"/>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0332648"/>
        <c:crosses val="autoZero"/>
        <c:crossBetween val="midCat"/>
      </c:valAx>
      <c:valAx>
        <c:axId val="600332648"/>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0032676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BIZ UDPゴシック" panose="020B0400000000000000" pitchFamily="50" charset="-128"/>
              <a:ea typeface="BIZ UDPゴシック" panose="020B0400000000000000" pitchFamily="50" charset="-128"/>
            </a:rPr>
            <a:t> </a:t>
          </a:r>
          <a:endParaRPr kumimoji="1" lang="en-US" altLang="ja-JP" sz="1400">
            <a:solidFill>
              <a:schemeClr val="tx1"/>
            </a:solidFill>
            <a:latin typeface="BIZ UDPゴシック" panose="020B0400000000000000" pitchFamily="50" charset="-128"/>
            <a:ea typeface="BIZ UDPゴシック" panose="020B0400000000000000" pitchFamily="50" charset="-128"/>
          </a:endParaRPr>
        </a:p>
        <a:p>
          <a:r>
            <a:rPr kumimoji="1" lang="en-US" altLang="ja-JP" sz="1400">
              <a:solidFill>
                <a:schemeClr val="tx1"/>
              </a:solidFill>
              <a:latin typeface="BIZ UDPゴシック" panose="020B0400000000000000" pitchFamily="50" charset="-128"/>
              <a:ea typeface="BIZ UDPゴシック" panose="020B0400000000000000" pitchFamily="50" charset="-128"/>
            </a:rPr>
            <a:t>  </a:t>
          </a:r>
          <a:r>
            <a:rPr kumimoji="1" lang="ja-JP" altLang="en-US" sz="1400">
              <a:solidFill>
                <a:schemeClr val="tx1"/>
              </a:solidFill>
              <a:latin typeface="BIZ UDPゴシック" panose="020B0400000000000000" pitchFamily="50" charset="-128"/>
              <a:ea typeface="BIZ UDPゴシック" panose="020B0400000000000000" pitchFamily="50" charset="-128"/>
            </a:rPr>
            <a:t>過去に借り入れたテニスコート改修事業などの償還開始に伴い、元利償還金が増加した。</a:t>
          </a:r>
        </a:p>
        <a:p>
          <a:r>
            <a:rPr kumimoji="1" lang="ja-JP" altLang="en-US" sz="1400">
              <a:solidFill>
                <a:schemeClr val="tx1"/>
              </a:solidFill>
              <a:latin typeface="BIZ UDPゴシック" panose="020B0400000000000000" pitchFamily="50" charset="-128"/>
              <a:ea typeface="BIZ UDPゴシック" panose="020B0400000000000000" pitchFamily="50" charset="-128"/>
            </a:rPr>
            <a:t>  今後も交付税措置のある有利な地方債を活用しながら地方債残高・償還額を管理し、将来の負担軽減に努めていく。</a:t>
          </a:r>
        </a:p>
        <a:p>
          <a:r>
            <a:rPr kumimoji="1" lang="ja-JP" altLang="en-US" sz="1400">
              <a:solidFill>
                <a:schemeClr val="tx1"/>
              </a:solidFill>
              <a:latin typeface="BIZ UDPゴシック" panose="020B0400000000000000" pitchFamily="50" charset="-128"/>
              <a:ea typeface="BIZ UDPゴシック" panose="020B0400000000000000" pitchFamily="50" charset="-128"/>
            </a:rPr>
            <a:t>  なお、一部事務組合における起債が予定されていることから、負担金の増加にも注視していく必要がある。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BIZ UDPゴシック" panose="020B0400000000000000" pitchFamily="50" charset="-128"/>
              <a:ea typeface="BIZ UDPゴシック" panose="020B0400000000000000" pitchFamily="50" charset="-128"/>
            </a:rPr>
            <a:t>  満期一括償還地方債の借入れがない。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一般会計及び加入する一部事務組合における地方債現在高の減少により将来負担額は減少している。</a:t>
          </a:r>
        </a:p>
        <a:p>
          <a:r>
            <a:rPr kumimoji="1" lang="ja-JP" altLang="en-US" sz="1400">
              <a:latin typeface="BIZ UDPゴシック" panose="020B0400000000000000" pitchFamily="50" charset="-128"/>
              <a:ea typeface="BIZ UDPゴシック" panose="020B0400000000000000" pitchFamily="50" charset="-128"/>
            </a:rPr>
            <a:t>  普通交付税の再算定による影響などから財政調整基金、減債基金、農業振興基金などへの積み立てと併せ、ふるさと応援寄附金を原資とする「みなみたね宇宙のまち応援基金」へも積み立てたことから、充当可能基金の残高が増加した。</a:t>
          </a:r>
        </a:p>
        <a:p>
          <a:r>
            <a:rPr kumimoji="1" lang="ja-JP" altLang="en-US" sz="1400">
              <a:latin typeface="BIZ UDPゴシック" panose="020B0400000000000000" pitchFamily="50" charset="-128"/>
              <a:ea typeface="BIZ UDPゴシック" panose="020B0400000000000000" pitchFamily="50" charset="-128"/>
            </a:rPr>
            <a:t>  今後も交付税措置のある有利な地方債を活用しながら地方債残高・償還額を管理し、将来の負担軽減に努めていく。</a:t>
          </a:r>
        </a:p>
        <a:p>
          <a:r>
            <a:rPr kumimoji="1" lang="ja-JP" altLang="en-US" sz="1400">
              <a:latin typeface="BIZ UDPゴシック" panose="020B0400000000000000" pitchFamily="50" charset="-128"/>
              <a:ea typeface="BIZ UDPゴシック" panose="020B0400000000000000" pitchFamily="50" charset="-128"/>
            </a:rPr>
            <a:t>  なお、一部事務組合における起債が予定されていることから、負担金の増加にも注視していく必要がある。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鹿児島県南種子町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（増減理由）</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baseline="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en-US" sz="1400">
              <a:solidFill>
                <a:schemeClr val="tx1"/>
              </a:solidFill>
              <a:effectLst/>
              <a:latin typeface="BIZ UDPゴシック" panose="020B0400000000000000" pitchFamily="50" charset="-128"/>
              <a:ea typeface="BIZ UDPゴシック" panose="020B0400000000000000" pitchFamily="50" charset="-128"/>
              <a:cs typeface="+mn-cs"/>
            </a:rPr>
            <a:t>当初予算編成時において、財源不足を補うため約</a:t>
          </a:r>
          <a:r>
            <a:rPr kumimoji="1" lang="en-US" altLang="ja-JP" sz="1400">
              <a:solidFill>
                <a:schemeClr val="tx1"/>
              </a:solidFill>
              <a:effectLst/>
              <a:latin typeface="BIZ UDPゴシック" panose="020B0400000000000000" pitchFamily="50" charset="-128"/>
              <a:ea typeface="BIZ UDPゴシック" panose="020B0400000000000000" pitchFamily="50" charset="-128"/>
              <a:cs typeface="+mn-cs"/>
            </a:rPr>
            <a:t>4</a:t>
          </a:r>
          <a:r>
            <a:rPr kumimoji="1" lang="ja-JP" altLang="en-US" sz="1400">
              <a:solidFill>
                <a:schemeClr val="tx1"/>
              </a:solidFill>
              <a:effectLst/>
              <a:latin typeface="BIZ UDPゴシック" panose="020B0400000000000000" pitchFamily="50" charset="-128"/>
              <a:ea typeface="BIZ UDPゴシック" panose="020B0400000000000000" pitchFamily="50" charset="-128"/>
              <a:cs typeface="+mn-cs"/>
            </a:rPr>
            <a:t>億</a:t>
          </a:r>
          <a:r>
            <a:rPr kumimoji="1" lang="en-US" altLang="ja-JP" sz="1400">
              <a:solidFill>
                <a:schemeClr val="tx1"/>
              </a:solidFill>
              <a:effectLst/>
              <a:latin typeface="BIZ UDPゴシック" panose="020B0400000000000000" pitchFamily="50" charset="-128"/>
              <a:ea typeface="BIZ UDPゴシック" panose="020B0400000000000000" pitchFamily="50" charset="-128"/>
              <a:cs typeface="+mn-cs"/>
            </a:rPr>
            <a:t>9,200</a:t>
          </a:r>
          <a:r>
            <a:rPr kumimoji="1" lang="ja-JP" altLang="en-US" sz="1400">
              <a:solidFill>
                <a:schemeClr val="tx1"/>
              </a:solidFill>
              <a:effectLst/>
              <a:latin typeface="BIZ UDPゴシック" panose="020B0400000000000000" pitchFamily="50" charset="-128"/>
              <a:ea typeface="BIZ UDPゴシック" panose="020B0400000000000000" pitchFamily="50" charset="-128"/>
              <a:cs typeface="+mn-cs"/>
            </a:rPr>
            <a:t>万円の基金を繰入れて予算を編成していた。</a:t>
          </a:r>
        </a:p>
        <a:p>
          <a:r>
            <a:rPr kumimoji="1" lang="ja-JP" altLang="en-US" sz="1400" baseline="0">
              <a:solidFill>
                <a:schemeClr val="tx1"/>
              </a:solidFill>
              <a:effectLst/>
              <a:latin typeface="BIZ UDPゴシック" panose="020B0400000000000000" pitchFamily="50" charset="-128"/>
              <a:ea typeface="BIZ UDPゴシック" panose="020B0400000000000000" pitchFamily="50" charset="-128"/>
              <a:cs typeface="+mn-cs"/>
            </a:rPr>
            <a:t>  </a:t>
          </a:r>
          <a:r>
            <a:rPr kumimoji="1" lang="ja-JP" altLang="en-US" sz="1400">
              <a:solidFill>
                <a:schemeClr val="tx1"/>
              </a:solidFill>
              <a:effectLst/>
              <a:latin typeface="BIZ UDPゴシック" panose="020B0400000000000000" pitchFamily="50" charset="-128"/>
              <a:ea typeface="BIZ UDPゴシック" panose="020B0400000000000000" pitchFamily="50" charset="-128"/>
              <a:cs typeface="+mn-cs"/>
            </a:rPr>
            <a:t>その後、歳入額の決定や歳出における不用額の減額に伴い、森林環境譲与税以外の基金について全額を繰り戻した。</a:t>
          </a:r>
        </a:p>
        <a:p>
          <a:r>
            <a:rPr kumimoji="1" lang="ja-JP" altLang="en-US" sz="1400" baseline="0">
              <a:solidFill>
                <a:schemeClr val="tx1"/>
              </a:solidFill>
              <a:effectLst/>
              <a:latin typeface="BIZ UDPゴシック" panose="020B0400000000000000" pitchFamily="50" charset="-128"/>
              <a:ea typeface="BIZ UDPゴシック" panose="020B0400000000000000" pitchFamily="50" charset="-128"/>
              <a:cs typeface="+mn-cs"/>
            </a:rPr>
            <a:t>  また、普通交付税の再算定による影響などから財政調整基金、減債基金、農業振興基金などへの積み立てと併せ、</a:t>
          </a:r>
          <a:r>
            <a:rPr kumimoji="1" lang="ja-JP" altLang="en-US" sz="1400">
              <a:solidFill>
                <a:schemeClr val="tx1"/>
              </a:solidFill>
              <a:effectLst/>
              <a:latin typeface="BIZ UDPゴシック" panose="020B0400000000000000" pitchFamily="50" charset="-128"/>
              <a:ea typeface="BIZ UDPゴシック" panose="020B0400000000000000" pitchFamily="50" charset="-128"/>
              <a:cs typeface="+mn-cs"/>
            </a:rPr>
            <a:t>ふるさと応援寄附金を原資とする「みなみたね宇宙のまち応援基金」へも積み立てたため、基金全体では増となった。 </a:t>
          </a:r>
          <a:endParaRPr kumimoji="1" lang="en-US" altLang="ja-JP" sz="1400">
            <a:solidFill>
              <a:schemeClr val="tx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（今後の方針）</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tx1"/>
              </a:solidFill>
              <a:effectLst/>
              <a:latin typeface="BIZ UDPゴシック" panose="020B0400000000000000" pitchFamily="50" charset="-128"/>
              <a:ea typeface="BIZ UDPゴシック" panose="020B0400000000000000" pitchFamily="50" charset="-128"/>
              <a:cs typeface="+mn-cs"/>
            </a:rPr>
            <a:t>  各基金へ予算積み立てが可能な財政状況に近づけるよう努める。</a:t>
          </a:r>
        </a:p>
        <a:p>
          <a:r>
            <a:rPr kumimoji="1" lang="ja-JP" altLang="en-US" sz="1400">
              <a:solidFill>
                <a:schemeClr val="tx1"/>
              </a:solidFill>
              <a:effectLst/>
              <a:latin typeface="BIZ UDPゴシック" panose="020B0400000000000000" pitchFamily="50" charset="-128"/>
              <a:ea typeface="BIZ UDPゴシック" panose="020B0400000000000000" pitchFamily="50" charset="-128"/>
              <a:cs typeface="+mn-cs"/>
            </a:rPr>
            <a:t>  また、令和</a:t>
          </a:r>
          <a:r>
            <a:rPr kumimoji="1" lang="en-US" altLang="ja-JP" sz="1400">
              <a:solidFill>
                <a:schemeClr val="tx1"/>
              </a:solidFill>
              <a:effectLst/>
              <a:latin typeface="BIZ UDPゴシック" panose="020B0400000000000000" pitchFamily="50" charset="-128"/>
              <a:ea typeface="BIZ UDPゴシック" panose="020B0400000000000000" pitchFamily="50" charset="-128"/>
              <a:cs typeface="+mn-cs"/>
            </a:rPr>
            <a:t>3</a:t>
          </a:r>
          <a:r>
            <a:rPr kumimoji="1" lang="ja-JP" altLang="en-US" sz="1400">
              <a:solidFill>
                <a:schemeClr val="tx1"/>
              </a:solidFill>
              <a:effectLst/>
              <a:latin typeface="BIZ UDPゴシック" panose="020B0400000000000000" pitchFamily="50" charset="-128"/>
              <a:ea typeface="BIZ UDPゴシック" panose="020B0400000000000000" pitchFamily="50" charset="-128"/>
              <a:cs typeface="+mn-cs"/>
            </a:rPr>
            <a:t>年度に整理・統合した特定目的基金について、今後の事業計画に沿って活用していく。</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（基金の使途）</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tx1"/>
              </a:solidFill>
              <a:effectLst/>
              <a:latin typeface="BIZ UDPゴシック" panose="020B0400000000000000" pitchFamily="50" charset="-128"/>
              <a:ea typeface="BIZ UDPゴシック" panose="020B0400000000000000" pitchFamily="50" charset="-128"/>
              <a:cs typeface="+mn-cs"/>
            </a:rPr>
            <a:t>  ・ 町有施設整備事業基金：大規模な町有施設の整備を図るため。</a:t>
          </a:r>
        </a:p>
        <a:p>
          <a:r>
            <a:rPr kumimoji="1" lang="ja-JP" altLang="en-US" sz="1400">
              <a:solidFill>
                <a:schemeClr val="tx1"/>
              </a:solidFill>
              <a:effectLst/>
              <a:latin typeface="BIZ UDPゴシック" panose="020B0400000000000000" pitchFamily="50" charset="-128"/>
              <a:ea typeface="BIZ UDPゴシック" panose="020B0400000000000000" pitchFamily="50" charset="-128"/>
              <a:cs typeface="+mn-cs"/>
            </a:rPr>
            <a:t>  ・ まちづくり基金：活力と魅力に満ちたまちづくりを推進するため。</a:t>
          </a:r>
          <a:endParaRPr kumimoji="1" lang="en-US" altLang="ja-JP" sz="1400">
            <a:solidFill>
              <a:schemeClr val="tx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（増減理由）</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tx1"/>
              </a:solidFill>
              <a:effectLst/>
              <a:latin typeface="BIZ UDPゴシック" panose="020B0400000000000000" pitchFamily="50" charset="-128"/>
              <a:ea typeface="BIZ UDPゴシック" panose="020B0400000000000000" pitchFamily="50" charset="-128"/>
              <a:cs typeface="+mn-cs"/>
            </a:rPr>
            <a:t>  ・ 普通交付税の再算定による影響などから、農業振興基金へ約</a:t>
          </a:r>
          <a:r>
            <a:rPr kumimoji="1" lang="en-US" altLang="ja-JP" sz="1400">
              <a:solidFill>
                <a:schemeClr val="tx1"/>
              </a:solidFill>
              <a:effectLst/>
              <a:latin typeface="BIZ UDPゴシック" panose="020B0400000000000000" pitchFamily="50" charset="-128"/>
              <a:ea typeface="BIZ UDPゴシック" panose="020B0400000000000000" pitchFamily="50" charset="-128"/>
              <a:cs typeface="+mn-cs"/>
            </a:rPr>
            <a:t>1</a:t>
          </a:r>
          <a:r>
            <a:rPr kumimoji="1" lang="ja-JP" altLang="en-US" sz="1400">
              <a:solidFill>
                <a:schemeClr val="tx1"/>
              </a:solidFill>
              <a:effectLst/>
              <a:latin typeface="BIZ UDPゴシック" panose="020B0400000000000000" pitchFamily="50" charset="-128"/>
              <a:ea typeface="BIZ UDPゴシック" panose="020B0400000000000000" pitchFamily="50" charset="-128"/>
              <a:cs typeface="+mn-cs"/>
            </a:rPr>
            <a:t>億</a:t>
          </a:r>
          <a:r>
            <a:rPr kumimoji="1" lang="en-US" altLang="ja-JP" sz="1400">
              <a:solidFill>
                <a:schemeClr val="tx1"/>
              </a:solidFill>
              <a:effectLst/>
              <a:latin typeface="BIZ UDPゴシック" panose="020B0400000000000000" pitchFamily="50" charset="-128"/>
              <a:ea typeface="BIZ UDPゴシック" panose="020B0400000000000000" pitchFamily="50" charset="-128"/>
              <a:cs typeface="+mn-cs"/>
            </a:rPr>
            <a:t>3,000</a:t>
          </a:r>
          <a:r>
            <a:rPr kumimoji="1" lang="ja-JP" altLang="en-US" sz="1400">
              <a:solidFill>
                <a:schemeClr val="tx1"/>
              </a:solidFill>
              <a:effectLst/>
              <a:latin typeface="BIZ UDPゴシック" panose="020B0400000000000000" pitchFamily="50" charset="-128"/>
              <a:ea typeface="BIZ UDPゴシック" panose="020B0400000000000000" pitchFamily="50" charset="-128"/>
              <a:cs typeface="+mn-cs"/>
            </a:rPr>
            <a:t>万円の積み立てを行ったため。</a:t>
          </a:r>
        </a:p>
        <a:p>
          <a:r>
            <a:rPr kumimoji="1" lang="ja-JP" altLang="en-US" sz="1400">
              <a:solidFill>
                <a:schemeClr val="tx1"/>
              </a:solidFill>
              <a:effectLst/>
              <a:latin typeface="BIZ UDPゴシック" panose="020B0400000000000000" pitchFamily="50" charset="-128"/>
              <a:ea typeface="BIZ UDPゴシック" panose="020B0400000000000000" pitchFamily="50" charset="-128"/>
              <a:cs typeface="+mn-cs"/>
            </a:rPr>
            <a:t>  ・ ふるさと応援寄附金を原資とする「みなみたね宇宙のまち応援基金」へ約</a:t>
          </a:r>
          <a:r>
            <a:rPr kumimoji="1" lang="en-US" altLang="ja-JP" sz="1400">
              <a:solidFill>
                <a:schemeClr val="tx1"/>
              </a:solidFill>
              <a:effectLst/>
              <a:latin typeface="BIZ UDPゴシック" panose="020B0400000000000000" pitchFamily="50" charset="-128"/>
              <a:ea typeface="BIZ UDPゴシック" panose="020B0400000000000000" pitchFamily="50" charset="-128"/>
              <a:cs typeface="+mn-cs"/>
            </a:rPr>
            <a:t>5,900</a:t>
          </a:r>
          <a:r>
            <a:rPr kumimoji="1" lang="ja-JP" altLang="en-US" sz="1400">
              <a:solidFill>
                <a:schemeClr val="tx1"/>
              </a:solidFill>
              <a:effectLst/>
              <a:latin typeface="BIZ UDPゴシック" panose="020B0400000000000000" pitchFamily="50" charset="-128"/>
              <a:ea typeface="BIZ UDPゴシック" panose="020B0400000000000000" pitchFamily="50" charset="-128"/>
              <a:cs typeface="+mn-cs"/>
            </a:rPr>
            <a:t>万円の積み立てを行ったため。</a:t>
          </a: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（今後の方針）</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tx1"/>
              </a:solidFill>
              <a:effectLst/>
              <a:latin typeface="BIZ UDPゴシック" panose="020B0400000000000000" pitchFamily="50" charset="-128"/>
              <a:ea typeface="BIZ UDPゴシック" panose="020B0400000000000000" pitchFamily="50" charset="-128"/>
              <a:cs typeface="+mn-cs"/>
            </a:rPr>
            <a:t>  ・ 令和</a:t>
          </a:r>
          <a:r>
            <a:rPr kumimoji="1" lang="en-US" altLang="ja-JP" sz="1400">
              <a:solidFill>
                <a:schemeClr val="tx1"/>
              </a:solidFill>
              <a:effectLst/>
              <a:latin typeface="BIZ UDPゴシック" panose="020B0400000000000000" pitchFamily="50" charset="-128"/>
              <a:ea typeface="BIZ UDPゴシック" panose="020B0400000000000000" pitchFamily="50" charset="-128"/>
              <a:cs typeface="+mn-cs"/>
            </a:rPr>
            <a:t>3</a:t>
          </a:r>
          <a:r>
            <a:rPr kumimoji="1" lang="ja-JP" altLang="en-US" sz="1400">
              <a:solidFill>
                <a:schemeClr val="tx1"/>
              </a:solidFill>
              <a:effectLst/>
              <a:latin typeface="BIZ UDPゴシック" panose="020B0400000000000000" pitchFamily="50" charset="-128"/>
              <a:ea typeface="BIZ UDPゴシック" panose="020B0400000000000000" pitchFamily="50" charset="-128"/>
              <a:cs typeface="+mn-cs"/>
            </a:rPr>
            <a:t>年度に整理・統合した特定目的基金について、今後の事業計画に沿って活用していく。</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（増減理由）</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  普通交付税の再算定による影響などから、約</a:t>
          </a:r>
          <a:r>
            <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rPr>
            <a:t>1</a:t>
          </a:r>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億</a:t>
          </a:r>
          <a:r>
            <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rPr>
            <a:t>4,300</a:t>
          </a:r>
          <a:r>
            <a:rPr kumimoji="1" lang="ja-JP" altLang="en-US" sz="1400">
              <a:solidFill>
                <a:schemeClr val="tx1"/>
              </a:solidFill>
              <a:effectLst/>
              <a:latin typeface="BIZ UDPゴシック" panose="020B0400000000000000" pitchFamily="50" charset="-128"/>
              <a:ea typeface="BIZ UDPゴシック" panose="020B0400000000000000" pitchFamily="50" charset="-128"/>
              <a:cs typeface="+mn-cs"/>
            </a:rPr>
            <a:t>万円を積み立てたことにより増となった。</a:t>
          </a:r>
          <a:endParaRPr kumimoji="1" lang="en-US" altLang="ja-JP" sz="1400">
            <a:solidFill>
              <a:schemeClr val="tx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（今後の方針）</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en-US" sz="1400">
              <a:solidFill>
                <a:schemeClr val="tx1"/>
              </a:solidFill>
              <a:effectLst/>
              <a:latin typeface="BIZ UDPゴシック" panose="020B0400000000000000" pitchFamily="50" charset="-128"/>
              <a:ea typeface="BIZ UDPゴシック" panose="020B0400000000000000" pitchFamily="50" charset="-128"/>
              <a:cs typeface="+mn-cs"/>
            </a:rPr>
            <a:t>今後の財源調整や大規模災害対応に必要な残高を確保しながら、必要であれば取り崩して各基金へ積み立てていく。</a:t>
          </a:r>
          <a:endParaRPr kumimoji="1" lang="en-US" altLang="ja-JP" sz="1400">
            <a:solidFill>
              <a:schemeClr val="tx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（増減理由）</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tx1"/>
              </a:solidFill>
              <a:effectLst/>
              <a:latin typeface="BIZ UDPゴシック" panose="020B0400000000000000" pitchFamily="50" charset="-128"/>
              <a:ea typeface="BIZ UDPゴシック" panose="020B0400000000000000" pitchFamily="50" charset="-128"/>
              <a:cs typeface="+mn-cs"/>
            </a:rPr>
            <a:t>  </a:t>
          </a:r>
          <a:endParaRPr kumimoji="1" lang="en-US" altLang="ja-JP" sz="1400">
            <a:solidFill>
              <a:schemeClr val="tx1"/>
            </a:solidFill>
            <a:effectLst/>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普通交付税の再算定による影響などから、</a:t>
          </a:r>
          <a:r>
            <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rPr>
            <a:t>5,000</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万円を積み立てたことにより増となった。</a:t>
          </a:r>
          <a:endParaRPr lang="ja-JP" altLang="ja-JP" sz="1400">
            <a:effectLst/>
            <a:latin typeface="BIZ UDPゴシック" panose="020B0400000000000000" pitchFamily="50" charset="-128"/>
            <a:ea typeface="BIZ UDPゴシック" panose="020B0400000000000000" pitchFamily="50" charset="-128"/>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（今後の方針）</a:t>
          </a:r>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400">
              <a:solidFill>
                <a:schemeClr val="dk1"/>
              </a:solidFill>
              <a:effectLst/>
              <a:latin typeface="BIZ UDPゴシック" panose="020B0400000000000000" pitchFamily="50" charset="-128"/>
              <a:ea typeface="BIZ UDPゴシック" panose="020B0400000000000000" pitchFamily="50" charset="-128"/>
              <a:cs typeface="+mn-cs"/>
            </a:rPr>
            <a:t>  </a:t>
          </a:r>
          <a:r>
            <a:rPr kumimoji="1" lang="ja-JP" altLang="en-US" sz="1400">
              <a:solidFill>
                <a:schemeClr val="tx1"/>
              </a:solidFill>
              <a:effectLst/>
              <a:latin typeface="BIZ UDPゴシック" panose="020B0400000000000000" pitchFamily="50" charset="-128"/>
              <a:ea typeface="BIZ UDPゴシック" panose="020B0400000000000000" pitchFamily="50" charset="-128"/>
              <a:cs typeface="+mn-cs"/>
            </a:rPr>
            <a:t>基金残高と地方債償還額に大きな乖離があるため、今後は計画的な積み立てを行い残高増加に努める。</a:t>
          </a:r>
          <a:endParaRPr kumimoji="1" lang="en-US" altLang="ja-JP" sz="1400">
            <a:solidFill>
              <a:schemeClr val="tx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5,429
5,415
110.00
6,183,982
6,111,839
52,131
3,815,118
5,934,590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有形固定資産減価償却率が類似団体と比較して、若干ではあるが低い水準にある。</a:t>
          </a:r>
          <a:endParaRPr lang="ja-JP" altLang="ja-JP">
            <a:effectLst/>
            <a:latin typeface="BIZ UDPゴシック" panose="020B0400000000000000" pitchFamily="50" charset="-128"/>
            <a:ea typeface="BIZ UDPゴシック" panose="020B0400000000000000" pitchFamily="50" charset="-128"/>
          </a:endParaRPr>
        </a:p>
        <a:p>
          <a:pPr eaLnBrk="1" fontAlgn="auto" latinLnBrk="0" hangingPunct="1"/>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本町では平成</a:t>
          </a:r>
          <a:r>
            <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rPr>
            <a:t>29</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年度に策定した公共施設等総合管理計画を令和</a:t>
          </a:r>
          <a:r>
            <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rPr>
            <a:t>3</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年度に改訂し、公共施設に関わる維持・更新のための費用を今後</a:t>
          </a:r>
          <a:r>
            <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rPr>
            <a:t>35</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年間で</a:t>
          </a:r>
          <a:r>
            <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rPr>
            <a:t>20</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％圧縮することを目標としている。</a:t>
          </a:r>
          <a:endParaRPr lang="ja-JP" altLang="ja-JP">
            <a:effectLst/>
            <a:latin typeface="BIZ UDPゴシック" panose="020B0400000000000000" pitchFamily="50" charset="-128"/>
            <a:ea typeface="BIZ UDPゴシック" panose="020B0400000000000000" pitchFamily="50" charset="-128"/>
          </a:endParaRPr>
        </a:p>
        <a:p>
          <a:pPr eaLnBrk="1" fontAlgn="auto" latinLnBrk="0" hangingPunct="1"/>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目標値を実現するため、個別施設における整備計画を早急に策定し、施設の老朽化対策に取り組んでいく。</a:t>
          </a:r>
          <a:endParaRPr lang="ja-JP" altLang="ja-JP">
            <a:effectLst/>
            <a:latin typeface="BIZ UDPゴシック" panose="020B0400000000000000" pitchFamily="50" charset="-128"/>
            <a:ea typeface="BIZ UDPゴシック" panose="020B0400000000000000"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3" name="直線コネクタ 62"/>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64" name="有形固定資産減価償却率最小値テキスト"/>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65" name="直線コネクタ 64"/>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66"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67" name="直線コネクタ 66"/>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68" name="有形固定資産減価償却率平均値テキスト"/>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69" name="フローチャート: 判断 68"/>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0" name="フローチャート: 判断 69"/>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71" name="フローチャート: 判断 70"/>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72" name="フローチャート: 判断 71"/>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73" name="フローチャート: 判断 72"/>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85217</xdr:rowOff>
    </xdr:from>
    <xdr:to>
      <xdr:col>23</xdr:col>
      <xdr:colOff>136525</xdr:colOff>
      <xdr:row>32</xdr:row>
      <xdr:rowOff>15367</xdr:rowOff>
    </xdr:to>
    <xdr:sp macro="" textlink="">
      <xdr:nvSpPr>
        <xdr:cNvPr id="79" name="楕円 78"/>
        <xdr:cNvSpPr/>
      </xdr:nvSpPr>
      <xdr:spPr>
        <a:xfrm>
          <a:off x="47117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108094</xdr:rowOff>
    </xdr:from>
    <xdr:ext cx="405111" cy="259045"/>
    <xdr:sp macro="" textlink="">
      <xdr:nvSpPr>
        <xdr:cNvPr id="80" name="有形固定資産減価償却率該当値テキスト"/>
        <xdr:cNvSpPr txBox="1"/>
      </xdr:nvSpPr>
      <xdr:spPr>
        <a:xfrm>
          <a:off x="4813300" y="602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34671</xdr:rowOff>
    </xdr:from>
    <xdr:to>
      <xdr:col>19</xdr:col>
      <xdr:colOff>187325</xdr:colOff>
      <xdr:row>32</xdr:row>
      <xdr:rowOff>136271</xdr:rowOff>
    </xdr:to>
    <xdr:sp macro="" textlink="">
      <xdr:nvSpPr>
        <xdr:cNvPr id="81" name="楕円 80"/>
        <xdr:cNvSpPr/>
      </xdr:nvSpPr>
      <xdr:spPr>
        <a:xfrm>
          <a:off x="4000500" y="62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136017</xdr:rowOff>
    </xdr:from>
    <xdr:to>
      <xdr:col>23</xdr:col>
      <xdr:colOff>85725</xdr:colOff>
      <xdr:row>32</xdr:row>
      <xdr:rowOff>85471</xdr:rowOff>
    </xdr:to>
    <xdr:cxnSp macro="">
      <xdr:nvCxnSpPr>
        <xdr:cNvPr id="82" name="直線コネクタ 81"/>
        <xdr:cNvCxnSpPr/>
      </xdr:nvCxnSpPr>
      <xdr:spPr>
        <a:xfrm flipV="1">
          <a:off x="4051300" y="6222492"/>
          <a:ext cx="7112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127</xdr:rowOff>
    </xdr:from>
    <xdr:to>
      <xdr:col>15</xdr:col>
      <xdr:colOff>187325</xdr:colOff>
      <xdr:row>32</xdr:row>
      <xdr:rowOff>101727</xdr:rowOff>
    </xdr:to>
    <xdr:sp macro="" textlink="">
      <xdr:nvSpPr>
        <xdr:cNvPr id="83" name="楕円 82"/>
        <xdr:cNvSpPr/>
      </xdr:nvSpPr>
      <xdr:spPr>
        <a:xfrm>
          <a:off x="3238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50927</xdr:rowOff>
    </xdr:from>
    <xdr:to>
      <xdr:col>19</xdr:col>
      <xdr:colOff>136525</xdr:colOff>
      <xdr:row>32</xdr:row>
      <xdr:rowOff>85471</xdr:rowOff>
    </xdr:to>
    <xdr:cxnSp macro="">
      <xdr:nvCxnSpPr>
        <xdr:cNvPr id="84" name="直線コネクタ 83"/>
        <xdr:cNvCxnSpPr/>
      </xdr:nvCxnSpPr>
      <xdr:spPr>
        <a:xfrm>
          <a:off x="3289300" y="630885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152146</xdr:rowOff>
    </xdr:from>
    <xdr:to>
      <xdr:col>11</xdr:col>
      <xdr:colOff>187325</xdr:colOff>
      <xdr:row>32</xdr:row>
      <xdr:rowOff>82296</xdr:rowOff>
    </xdr:to>
    <xdr:sp macro="" textlink="">
      <xdr:nvSpPr>
        <xdr:cNvPr id="85" name="楕円 84"/>
        <xdr:cNvSpPr/>
      </xdr:nvSpPr>
      <xdr:spPr>
        <a:xfrm>
          <a:off x="2476500" y="62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31496</xdr:rowOff>
    </xdr:from>
    <xdr:to>
      <xdr:col>15</xdr:col>
      <xdr:colOff>136525</xdr:colOff>
      <xdr:row>32</xdr:row>
      <xdr:rowOff>50927</xdr:rowOff>
    </xdr:to>
    <xdr:cxnSp macro="">
      <xdr:nvCxnSpPr>
        <xdr:cNvPr id="86" name="直線コネクタ 85"/>
        <xdr:cNvCxnSpPr/>
      </xdr:nvCxnSpPr>
      <xdr:spPr>
        <a:xfrm>
          <a:off x="2527300" y="6289421"/>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117602</xdr:rowOff>
    </xdr:from>
    <xdr:to>
      <xdr:col>7</xdr:col>
      <xdr:colOff>187325</xdr:colOff>
      <xdr:row>32</xdr:row>
      <xdr:rowOff>47752</xdr:rowOff>
    </xdr:to>
    <xdr:sp macro="" textlink="">
      <xdr:nvSpPr>
        <xdr:cNvPr id="87" name="楕円 86"/>
        <xdr:cNvSpPr/>
      </xdr:nvSpPr>
      <xdr:spPr>
        <a:xfrm>
          <a:off x="1714500" y="62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168402</xdr:rowOff>
    </xdr:from>
    <xdr:to>
      <xdr:col>11</xdr:col>
      <xdr:colOff>136525</xdr:colOff>
      <xdr:row>32</xdr:row>
      <xdr:rowOff>31496</xdr:rowOff>
    </xdr:to>
    <xdr:cxnSp macro="">
      <xdr:nvCxnSpPr>
        <xdr:cNvPr id="88" name="直線コネクタ 87"/>
        <xdr:cNvCxnSpPr/>
      </xdr:nvCxnSpPr>
      <xdr:spPr>
        <a:xfrm>
          <a:off x="1765300" y="6254877"/>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89" name="n_1aveValue有形固定資産減価償却率"/>
        <xdr:cNvSpPr txBox="1"/>
      </xdr:nvSpPr>
      <xdr:spPr>
        <a:xfrm>
          <a:off x="3836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92346</xdr:rowOff>
    </xdr:from>
    <xdr:ext cx="405111" cy="259045"/>
    <xdr:sp macro="" textlink="">
      <xdr:nvSpPr>
        <xdr:cNvPr id="90" name="n_2aveValue有形固定資産減価償却率"/>
        <xdr:cNvSpPr txBox="1"/>
      </xdr:nvSpPr>
      <xdr:spPr>
        <a:xfrm>
          <a:off x="30867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59961</xdr:rowOff>
    </xdr:from>
    <xdr:ext cx="405111" cy="259045"/>
    <xdr:sp macro="" textlink="">
      <xdr:nvSpPr>
        <xdr:cNvPr id="91" name="n_3aveValue有形固定資産減価償却率"/>
        <xdr:cNvSpPr txBox="1"/>
      </xdr:nvSpPr>
      <xdr:spPr>
        <a:xfrm>
          <a:off x="2324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92" name="n_4aveValue有形固定資産減価償却率"/>
        <xdr:cNvSpPr txBox="1"/>
      </xdr:nvSpPr>
      <xdr:spPr>
        <a:xfrm>
          <a:off x="1562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127398</xdr:rowOff>
    </xdr:from>
    <xdr:ext cx="405111" cy="259045"/>
    <xdr:sp macro="" textlink="">
      <xdr:nvSpPr>
        <xdr:cNvPr id="93" name="n_1mainValue有形固定資産減価償却率"/>
        <xdr:cNvSpPr txBox="1"/>
      </xdr:nvSpPr>
      <xdr:spPr>
        <a:xfrm>
          <a:off x="3836044" y="6385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92854</xdr:rowOff>
    </xdr:from>
    <xdr:ext cx="405111" cy="259045"/>
    <xdr:sp macro="" textlink="">
      <xdr:nvSpPr>
        <xdr:cNvPr id="94" name="n_2mainValue有形固定資産減価償却率"/>
        <xdr:cNvSpPr txBox="1"/>
      </xdr:nvSpPr>
      <xdr:spPr>
        <a:xfrm>
          <a:off x="3086744"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73423</xdr:rowOff>
    </xdr:from>
    <xdr:ext cx="405111" cy="259045"/>
    <xdr:sp macro="" textlink="">
      <xdr:nvSpPr>
        <xdr:cNvPr id="95" name="n_3mainValue有形固定資産減価償却率"/>
        <xdr:cNvSpPr txBox="1"/>
      </xdr:nvSpPr>
      <xdr:spPr>
        <a:xfrm>
          <a:off x="2324744" y="6331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38879</xdr:rowOff>
    </xdr:from>
    <xdr:ext cx="405111" cy="259045"/>
    <xdr:sp macro="" textlink="">
      <xdr:nvSpPr>
        <xdr:cNvPr id="96" name="n_4mainValue有形固定資産減価償却率"/>
        <xdr:cNvSpPr txBox="1"/>
      </xdr:nvSpPr>
      <xdr:spPr>
        <a:xfrm>
          <a:off x="1562744" y="629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加入する一部事務組合や本町の地方債残高の減少に伴い、債務については減少してきており、普通交付税の再算定による影響に伴い、財政調整基金・農業振興基金などへ積み立てたことから、充当可能基金の残高が増加し、債務償還比率は減少している。</a:t>
          </a:r>
          <a:endParaRPr lang="ja-JP" altLang="ja-JP">
            <a:effectLst/>
            <a:latin typeface="BIZ UDPゴシック" panose="020B0400000000000000" pitchFamily="50" charset="-128"/>
            <a:ea typeface="BIZ UDPゴシック" panose="020B0400000000000000" pitchFamily="50" charset="-128"/>
          </a:endParaRPr>
        </a:p>
        <a:p>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依然として類似団体よりも高い水準にあるため、一部事務組合も含めた地方債残高・償還額の管理や新規発行の抑制に取り組んでいく。</a:t>
          </a:r>
          <a:endParaRPr lang="ja-JP" altLang="ja-JP">
            <a:effectLst/>
            <a:latin typeface="BIZ UDPゴシック" panose="020B0400000000000000" pitchFamily="50" charset="-128"/>
            <a:ea typeface="BIZ UDPゴシック" panose="020B0400000000000000"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27" name="直線コネクタ 126"/>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28" name="債務償還比率最小値テキスト"/>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29" name="直線コネクタ 128"/>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32" name="債務償還比率平均値テキスト"/>
        <xdr:cNvSpPr txBox="1"/>
      </xdr:nvSpPr>
      <xdr:spPr>
        <a:xfrm>
          <a:off x="14846300" y="55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3" name="フローチャート: 判断 132"/>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34" name="フローチャート: 判断 133"/>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35" name="フローチャート: 判断 134"/>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36" name="フローチャート: 判断 135"/>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37" name="フローチャート: 判断 136"/>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92084</xdr:rowOff>
    </xdr:from>
    <xdr:to>
      <xdr:col>76</xdr:col>
      <xdr:colOff>73025</xdr:colOff>
      <xdr:row>30</xdr:row>
      <xdr:rowOff>22234</xdr:rowOff>
    </xdr:to>
    <xdr:sp macro="" textlink="">
      <xdr:nvSpPr>
        <xdr:cNvPr id="143" name="楕円 142"/>
        <xdr:cNvSpPr/>
      </xdr:nvSpPr>
      <xdr:spPr>
        <a:xfrm>
          <a:off x="14744700" y="583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70511</xdr:rowOff>
    </xdr:from>
    <xdr:ext cx="469744" cy="259045"/>
    <xdr:sp macro="" textlink="">
      <xdr:nvSpPr>
        <xdr:cNvPr id="144" name="債務償還比率該当値テキスト"/>
        <xdr:cNvSpPr txBox="1"/>
      </xdr:nvSpPr>
      <xdr:spPr>
        <a:xfrm>
          <a:off x="14846300" y="581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23531</xdr:rowOff>
    </xdr:from>
    <xdr:to>
      <xdr:col>72</xdr:col>
      <xdr:colOff>123825</xdr:colOff>
      <xdr:row>31</xdr:row>
      <xdr:rowOff>125131</xdr:rowOff>
    </xdr:to>
    <xdr:sp macro="" textlink="">
      <xdr:nvSpPr>
        <xdr:cNvPr id="145" name="楕円 144"/>
        <xdr:cNvSpPr/>
      </xdr:nvSpPr>
      <xdr:spPr>
        <a:xfrm>
          <a:off x="14033500" y="61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142884</xdr:rowOff>
    </xdr:from>
    <xdr:to>
      <xdr:col>76</xdr:col>
      <xdr:colOff>22225</xdr:colOff>
      <xdr:row>31</xdr:row>
      <xdr:rowOff>74331</xdr:rowOff>
    </xdr:to>
    <xdr:cxnSp macro="">
      <xdr:nvCxnSpPr>
        <xdr:cNvPr id="146" name="直線コネクタ 145"/>
        <xdr:cNvCxnSpPr/>
      </xdr:nvCxnSpPr>
      <xdr:spPr>
        <a:xfrm flipV="1">
          <a:off x="14084300" y="5886459"/>
          <a:ext cx="711200" cy="27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24030</xdr:rowOff>
    </xdr:from>
    <xdr:to>
      <xdr:col>68</xdr:col>
      <xdr:colOff>123825</xdr:colOff>
      <xdr:row>32</xdr:row>
      <xdr:rowOff>125630</xdr:rowOff>
    </xdr:to>
    <xdr:sp macro="" textlink="">
      <xdr:nvSpPr>
        <xdr:cNvPr id="147" name="楕円 146"/>
        <xdr:cNvSpPr/>
      </xdr:nvSpPr>
      <xdr:spPr>
        <a:xfrm>
          <a:off x="13271500" y="62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74331</xdr:rowOff>
    </xdr:from>
    <xdr:to>
      <xdr:col>72</xdr:col>
      <xdr:colOff>73025</xdr:colOff>
      <xdr:row>32</xdr:row>
      <xdr:rowOff>74830</xdr:rowOff>
    </xdr:to>
    <xdr:cxnSp macro="">
      <xdr:nvCxnSpPr>
        <xdr:cNvPr id="148" name="直線コネクタ 147"/>
        <xdr:cNvCxnSpPr/>
      </xdr:nvCxnSpPr>
      <xdr:spPr>
        <a:xfrm flipV="1">
          <a:off x="13322300" y="6160806"/>
          <a:ext cx="762000" cy="17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111742</xdr:rowOff>
    </xdr:from>
    <xdr:to>
      <xdr:col>64</xdr:col>
      <xdr:colOff>123825</xdr:colOff>
      <xdr:row>32</xdr:row>
      <xdr:rowOff>41892</xdr:rowOff>
    </xdr:to>
    <xdr:sp macro="" textlink="">
      <xdr:nvSpPr>
        <xdr:cNvPr id="149" name="楕円 148"/>
        <xdr:cNvSpPr/>
      </xdr:nvSpPr>
      <xdr:spPr>
        <a:xfrm>
          <a:off x="12509500" y="619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162542</xdr:rowOff>
    </xdr:from>
    <xdr:to>
      <xdr:col>68</xdr:col>
      <xdr:colOff>73025</xdr:colOff>
      <xdr:row>32</xdr:row>
      <xdr:rowOff>74830</xdr:rowOff>
    </xdr:to>
    <xdr:cxnSp macro="">
      <xdr:nvCxnSpPr>
        <xdr:cNvPr id="150" name="直線コネクタ 149"/>
        <xdr:cNvCxnSpPr/>
      </xdr:nvCxnSpPr>
      <xdr:spPr>
        <a:xfrm>
          <a:off x="12560300" y="6249017"/>
          <a:ext cx="762000" cy="8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5216</xdr:rowOff>
    </xdr:from>
    <xdr:to>
      <xdr:col>60</xdr:col>
      <xdr:colOff>123825</xdr:colOff>
      <xdr:row>32</xdr:row>
      <xdr:rowOff>106816</xdr:rowOff>
    </xdr:to>
    <xdr:sp macro="" textlink="">
      <xdr:nvSpPr>
        <xdr:cNvPr id="151" name="楕円 150"/>
        <xdr:cNvSpPr/>
      </xdr:nvSpPr>
      <xdr:spPr>
        <a:xfrm>
          <a:off x="11747500" y="626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162542</xdr:rowOff>
    </xdr:from>
    <xdr:to>
      <xdr:col>64</xdr:col>
      <xdr:colOff>73025</xdr:colOff>
      <xdr:row>32</xdr:row>
      <xdr:rowOff>56016</xdr:rowOff>
    </xdr:to>
    <xdr:cxnSp macro="">
      <xdr:nvCxnSpPr>
        <xdr:cNvPr id="152" name="直線コネクタ 151"/>
        <xdr:cNvCxnSpPr/>
      </xdr:nvCxnSpPr>
      <xdr:spPr>
        <a:xfrm flipV="1">
          <a:off x="11798300" y="6249017"/>
          <a:ext cx="762000" cy="6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3" name="n_1aveValue債務償還比率"/>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4" name="n_2aveValue債務償還比率"/>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5" name="n_3aveValue債務償還比率"/>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56" name="n_4aveValue債務償還比率"/>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116258</xdr:rowOff>
    </xdr:from>
    <xdr:ext cx="469744" cy="259045"/>
    <xdr:sp macro="" textlink="">
      <xdr:nvSpPr>
        <xdr:cNvPr id="157" name="n_1mainValue債務償還比率"/>
        <xdr:cNvSpPr txBox="1"/>
      </xdr:nvSpPr>
      <xdr:spPr>
        <a:xfrm>
          <a:off x="13836727" y="620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116757</xdr:rowOff>
    </xdr:from>
    <xdr:ext cx="469744" cy="259045"/>
    <xdr:sp macro="" textlink="">
      <xdr:nvSpPr>
        <xdr:cNvPr id="158" name="n_2mainValue債務償還比率"/>
        <xdr:cNvSpPr txBox="1"/>
      </xdr:nvSpPr>
      <xdr:spPr>
        <a:xfrm>
          <a:off x="13087427" y="63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33019</xdr:rowOff>
    </xdr:from>
    <xdr:ext cx="469744" cy="259045"/>
    <xdr:sp macro="" textlink="">
      <xdr:nvSpPr>
        <xdr:cNvPr id="159" name="n_3mainValue債務償還比率"/>
        <xdr:cNvSpPr txBox="1"/>
      </xdr:nvSpPr>
      <xdr:spPr>
        <a:xfrm>
          <a:off x="12325427" y="629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97943</xdr:rowOff>
    </xdr:from>
    <xdr:ext cx="469744" cy="259045"/>
    <xdr:sp macro="" textlink="">
      <xdr:nvSpPr>
        <xdr:cNvPr id="160" name="n_4mainValue債務償還比率"/>
        <xdr:cNvSpPr txBox="1"/>
      </xdr:nvSpPr>
      <xdr:spPr>
        <a:xfrm>
          <a:off x="11563427" y="635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5,429
5,415
110.00
6,183,982
6,111,839
52,131
3,815,118
5,934,590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74" name="楕円 73"/>
        <xdr:cNvSpPr/>
      </xdr:nvSpPr>
      <xdr:spPr>
        <a:xfrm>
          <a:off x="4584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30315</xdr:rowOff>
    </xdr:from>
    <xdr:ext cx="405111" cy="259045"/>
    <xdr:sp macro="" textlink="">
      <xdr:nvSpPr>
        <xdr:cNvPr id="75" name="【道路】&#10;有形固定資産減価償却率該当値テキスト"/>
        <xdr:cNvSpPr txBox="1"/>
      </xdr:nvSpPr>
      <xdr:spPr>
        <a:xfrm>
          <a:off x="4673600" y="654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152763</xdr:rowOff>
    </xdr:from>
    <xdr:to>
      <xdr:col>20</xdr:col>
      <xdr:colOff>38100</xdr:colOff>
      <xdr:row>39</xdr:row>
      <xdr:rowOff>82913</xdr:rowOff>
    </xdr:to>
    <xdr:sp macro="" textlink="">
      <xdr:nvSpPr>
        <xdr:cNvPr id="76" name="楕円 75"/>
        <xdr:cNvSpPr/>
      </xdr:nvSpPr>
      <xdr:spPr>
        <a:xfrm>
          <a:off x="3746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32113</xdr:rowOff>
    </xdr:from>
    <xdr:to>
      <xdr:col>24</xdr:col>
      <xdr:colOff>63500</xdr:colOff>
      <xdr:row>39</xdr:row>
      <xdr:rowOff>58238</xdr:rowOff>
    </xdr:to>
    <xdr:cxnSp macro="">
      <xdr:nvCxnSpPr>
        <xdr:cNvPr id="77" name="直線コネクタ 76"/>
        <xdr:cNvCxnSpPr/>
      </xdr:nvCxnSpPr>
      <xdr:spPr>
        <a:xfrm>
          <a:off x="3797300" y="67186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121738</xdr:rowOff>
    </xdr:from>
    <xdr:to>
      <xdr:col>15</xdr:col>
      <xdr:colOff>101600</xdr:colOff>
      <xdr:row>39</xdr:row>
      <xdr:rowOff>51888</xdr:rowOff>
    </xdr:to>
    <xdr:sp macro="" textlink="">
      <xdr:nvSpPr>
        <xdr:cNvPr id="78" name="楕円 77"/>
        <xdr:cNvSpPr/>
      </xdr:nvSpPr>
      <xdr:spPr>
        <a:xfrm>
          <a:off x="2857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xdr:rowOff>
    </xdr:from>
    <xdr:to>
      <xdr:col>19</xdr:col>
      <xdr:colOff>177800</xdr:colOff>
      <xdr:row>39</xdr:row>
      <xdr:rowOff>32113</xdr:rowOff>
    </xdr:to>
    <xdr:cxnSp macro="">
      <xdr:nvCxnSpPr>
        <xdr:cNvPr id="79" name="直線コネクタ 78"/>
        <xdr:cNvCxnSpPr/>
      </xdr:nvCxnSpPr>
      <xdr:spPr>
        <a:xfrm>
          <a:off x="2908300" y="66876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90715</xdr:rowOff>
    </xdr:from>
    <xdr:to>
      <xdr:col>10</xdr:col>
      <xdr:colOff>165100</xdr:colOff>
      <xdr:row>39</xdr:row>
      <xdr:rowOff>20865</xdr:rowOff>
    </xdr:to>
    <xdr:sp macro="" textlink="">
      <xdr:nvSpPr>
        <xdr:cNvPr id="80" name="楕円 79"/>
        <xdr:cNvSpPr/>
      </xdr:nvSpPr>
      <xdr:spPr>
        <a:xfrm>
          <a:off x="1968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141515</xdr:rowOff>
    </xdr:from>
    <xdr:to>
      <xdr:col>15</xdr:col>
      <xdr:colOff>50800</xdr:colOff>
      <xdr:row>39</xdr:row>
      <xdr:rowOff>1088</xdr:rowOff>
    </xdr:to>
    <xdr:cxnSp macro="">
      <xdr:nvCxnSpPr>
        <xdr:cNvPr id="81" name="直線コネクタ 80"/>
        <xdr:cNvCxnSpPr/>
      </xdr:nvCxnSpPr>
      <xdr:spPr>
        <a:xfrm>
          <a:off x="2019300" y="66566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66222</xdr:rowOff>
    </xdr:from>
    <xdr:to>
      <xdr:col>6</xdr:col>
      <xdr:colOff>38100</xdr:colOff>
      <xdr:row>38</xdr:row>
      <xdr:rowOff>167822</xdr:rowOff>
    </xdr:to>
    <xdr:sp macro="" textlink="">
      <xdr:nvSpPr>
        <xdr:cNvPr id="82" name="楕円 81"/>
        <xdr:cNvSpPr/>
      </xdr:nvSpPr>
      <xdr:spPr>
        <a:xfrm>
          <a:off x="1079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117022</xdr:rowOff>
    </xdr:from>
    <xdr:to>
      <xdr:col>10</xdr:col>
      <xdr:colOff>114300</xdr:colOff>
      <xdr:row>38</xdr:row>
      <xdr:rowOff>141515</xdr:rowOff>
    </xdr:to>
    <xdr:cxnSp macro="">
      <xdr:nvCxnSpPr>
        <xdr:cNvPr id="83" name="直線コネクタ 82"/>
        <xdr:cNvCxnSpPr/>
      </xdr:nvCxnSpPr>
      <xdr:spPr>
        <a:xfrm>
          <a:off x="1130300" y="663212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4" name="n_1aveValue【道路】&#10;有形固定資産減価償却率"/>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5" name="n_2aveValue【道路】&#10;有形固定資産減価償却率"/>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6" name="n_3aveValue【道路】&#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99440</xdr:rowOff>
    </xdr:from>
    <xdr:ext cx="405111" cy="259045"/>
    <xdr:sp macro="" textlink="">
      <xdr:nvSpPr>
        <xdr:cNvPr id="88" name="n_1mainValue【道路】&#10;有形固定資産減価償却率"/>
        <xdr:cNvSpPr txBox="1"/>
      </xdr:nvSpPr>
      <xdr:spPr>
        <a:xfrm>
          <a:off x="3582044" y="644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68416</xdr:rowOff>
    </xdr:from>
    <xdr:ext cx="405111" cy="259045"/>
    <xdr:sp macro="" textlink="">
      <xdr:nvSpPr>
        <xdr:cNvPr id="89" name="n_2mainValue【道路】&#10;有形固定資産減価償却率"/>
        <xdr:cNvSpPr txBox="1"/>
      </xdr:nvSpPr>
      <xdr:spPr>
        <a:xfrm>
          <a:off x="2705744" y="641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90" name="n_3mainValue【道路】&#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158949</xdr:rowOff>
    </xdr:from>
    <xdr:ext cx="405111" cy="259045"/>
    <xdr:sp macro="" textlink="">
      <xdr:nvSpPr>
        <xdr:cNvPr id="91" name="n_4mainValue【道路】&#10;有形固定資産減価償却率"/>
        <xdr:cNvSpPr txBox="1"/>
      </xdr:nvSpPr>
      <xdr:spPr>
        <a:xfrm>
          <a:off x="927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116144</xdr:rowOff>
    </xdr:from>
    <xdr:to>
      <xdr:col>55</xdr:col>
      <xdr:colOff>50800</xdr:colOff>
      <xdr:row>42</xdr:row>
      <xdr:rowOff>46294</xdr:rowOff>
    </xdr:to>
    <xdr:sp macro="" textlink="">
      <xdr:nvSpPr>
        <xdr:cNvPr id="131" name="楕円 130"/>
        <xdr:cNvSpPr/>
      </xdr:nvSpPr>
      <xdr:spPr>
        <a:xfrm>
          <a:off x="10426700" y="714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32" name="【道路】&#10;一人当たり延長該当値テキスト"/>
        <xdr:cNvSpPr txBox="1"/>
      </xdr:nvSpPr>
      <xdr:spPr>
        <a:xfrm>
          <a:off x="10515600" y="70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117073</xdr:rowOff>
    </xdr:from>
    <xdr:to>
      <xdr:col>50</xdr:col>
      <xdr:colOff>165100</xdr:colOff>
      <xdr:row>42</xdr:row>
      <xdr:rowOff>47223</xdr:rowOff>
    </xdr:to>
    <xdr:sp macro="" textlink="">
      <xdr:nvSpPr>
        <xdr:cNvPr id="133" name="楕円 132"/>
        <xdr:cNvSpPr/>
      </xdr:nvSpPr>
      <xdr:spPr>
        <a:xfrm>
          <a:off x="9588500" y="71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166944</xdr:rowOff>
    </xdr:from>
    <xdr:to>
      <xdr:col>55</xdr:col>
      <xdr:colOff>0</xdr:colOff>
      <xdr:row>41</xdr:row>
      <xdr:rowOff>167873</xdr:rowOff>
    </xdr:to>
    <xdr:cxnSp macro="">
      <xdr:nvCxnSpPr>
        <xdr:cNvPr id="134" name="直線コネクタ 133"/>
        <xdr:cNvCxnSpPr/>
      </xdr:nvCxnSpPr>
      <xdr:spPr>
        <a:xfrm flipV="1">
          <a:off x="9639300" y="7196394"/>
          <a:ext cx="8382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117827</xdr:rowOff>
    </xdr:from>
    <xdr:to>
      <xdr:col>46</xdr:col>
      <xdr:colOff>38100</xdr:colOff>
      <xdr:row>42</xdr:row>
      <xdr:rowOff>47977</xdr:rowOff>
    </xdr:to>
    <xdr:sp macro="" textlink="">
      <xdr:nvSpPr>
        <xdr:cNvPr id="135" name="楕円 134"/>
        <xdr:cNvSpPr/>
      </xdr:nvSpPr>
      <xdr:spPr>
        <a:xfrm>
          <a:off x="8699500" y="714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167873</xdr:rowOff>
    </xdr:from>
    <xdr:to>
      <xdr:col>50</xdr:col>
      <xdr:colOff>114300</xdr:colOff>
      <xdr:row>41</xdr:row>
      <xdr:rowOff>168627</xdr:rowOff>
    </xdr:to>
    <xdr:cxnSp macro="">
      <xdr:nvCxnSpPr>
        <xdr:cNvPr id="136" name="直線コネクタ 135"/>
        <xdr:cNvCxnSpPr/>
      </xdr:nvCxnSpPr>
      <xdr:spPr>
        <a:xfrm flipV="1">
          <a:off x="8750300" y="7197323"/>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118302</xdr:rowOff>
    </xdr:from>
    <xdr:to>
      <xdr:col>41</xdr:col>
      <xdr:colOff>101600</xdr:colOff>
      <xdr:row>42</xdr:row>
      <xdr:rowOff>48452</xdr:rowOff>
    </xdr:to>
    <xdr:sp macro="" textlink="">
      <xdr:nvSpPr>
        <xdr:cNvPr id="137" name="楕円 136"/>
        <xdr:cNvSpPr/>
      </xdr:nvSpPr>
      <xdr:spPr>
        <a:xfrm>
          <a:off x="7810500" y="714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168627</xdr:rowOff>
    </xdr:from>
    <xdr:to>
      <xdr:col>45</xdr:col>
      <xdr:colOff>177800</xdr:colOff>
      <xdr:row>41</xdr:row>
      <xdr:rowOff>169102</xdr:rowOff>
    </xdr:to>
    <xdr:cxnSp macro="">
      <xdr:nvCxnSpPr>
        <xdr:cNvPr id="138" name="直線コネクタ 137"/>
        <xdr:cNvCxnSpPr/>
      </xdr:nvCxnSpPr>
      <xdr:spPr>
        <a:xfrm flipV="1">
          <a:off x="7861300" y="7198077"/>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118701</xdr:rowOff>
    </xdr:from>
    <xdr:to>
      <xdr:col>36</xdr:col>
      <xdr:colOff>165100</xdr:colOff>
      <xdr:row>42</xdr:row>
      <xdr:rowOff>48851</xdr:rowOff>
    </xdr:to>
    <xdr:sp macro="" textlink="">
      <xdr:nvSpPr>
        <xdr:cNvPr id="139" name="楕円 138"/>
        <xdr:cNvSpPr/>
      </xdr:nvSpPr>
      <xdr:spPr>
        <a:xfrm>
          <a:off x="6921500" y="71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169102</xdr:rowOff>
    </xdr:from>
    <xdr:to>
      <xdr:col>41</xdr:col>
      <xdr:colOff>50800</xdr:colOff>
      <xdr:row>41</xdr:row>
      <xdr:rowOff>169501</xdr:rowOff>
    </xdr:to>
    <xdr:cxnSp macro="">
      <xdr:nvCxnSpPr>
        <xdr:cNvPr id="140" name="直線コネクタ 139"/>
        <xdr:cNvCxnSpPr/>
      </xdr:nvCxnSpPr>
      <xdr:spPr>
        <a:xfrm flipV="1">
          <a:off x="6972300" y="7198552"/>
          <a:ext cx="8890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38350</xdr:rowOff>
    </xdr:from>
    <xdr:ext cx="534377" cy="259045"/>
    <xdr:sp macro="" textlink="">
      <xdr:nvSpPr>
        <xdr:cNvPr id="145" name="n_1mainValue【道路】&#10;一人当たり延長"/>
        <xdr:cNvSpPr txBox="1"/>
      </xdr:nvSpPr>
      <xdr:spPr>
        <a:xfrm>
          <a:off x="9359411" y="723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39104</xdr:rowOff>
    </xdr:from>
    <xdr:ext cx="534377" cy="259045"/>
    <xdr:sp macro="" textlink="">
      <xdr:nvSpPr>
        <xdr:cNvPr id="146" name="n_2mainValue【道路】&#10;一人当たり延長"/>
        <xdr:cNvSpPr txBox="1"/>
      </xdr:nvSpPr>
      <xdr:spPr>
        <a:xfrm>
          <a:off x="8483111" y="724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39579</xdr:rowOff>
    </xdr:from>
    <xdr:ext cx="534377" cy="259045"/>
    <xdr:sp macro="" textlink="">
      <xdr:nvSpPr>
        <xdr:cNvPr id="147" name="n_3mainValue【道路】&#10;一人当たり延長"/>
        <xdr:cNvSpPr txBox="1"/>
      </xdr:nvSpPr>
      <xdr:spPr>
        <a:xfrm>
          <a:off x="7594111" y="724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39978</xdr:rowOff>
    </xdr:from>
    <xdr:ext cx="534377" cy="259045"/>
    <xdr:sp macro="" textlink="">
      <xdr:nvSpPr>
        <xdr:cNvPr id="148" name="n_4mainValue【道路】&#10;一人当たり延長"/>
        <xdr:cNvSpPr txBox="1"/>
      </xdr:nvSpPr>
      <xdr:spPr>
        <a:xfrm>
          <a:off x="6705111" y="724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90" name="楕円 189"/>
        <xdr:cNvSpPr/>
      </xdr:nvSpPr>
      <xdr:spPr>
        <a:xfrm>
          <a:off x="45847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55353</xdr:rowOff>
    </xdr:from>
    <xdr:ext cx="405111" cy="259045"/>
    <xdr:sp macro="" textlink="">
      <xdr:nvSpPr>
        <xdr:cNvPr id="191" name="【橋りょう・トンネル】&#10;有形固定資産減価償却率該当値テキスト"/>
        <xdr:cNvSpPr txBox="1"/>
      </xdr:nvSpPr>
      <xdr:spPr>
        <a:xfrm>
          <a:off x="4673600" y="999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39007</xdr:rowOff>
    </xdr:from>
    <xdr:to>
      <xdr:col>20</xdr:col>
      <xdr:colOff>38100</xdr:colOff>
      <xdr:row>59</xdr:row>
      <xdr:rowOff>140607</xdr:rowOff>
    </xdr:to>
    <xdr:sp macro="" textlink="">
      <xdr:nvSpPr>
        <xdr:cNvPr id="192" name="楕円 191"/>
        <xdr:cNvSpPr/>
      </xdr:nvSpPr>
      <xdr:spPr>
        <a:xfrm>
          <a:off x="3746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83276</xdr:rowOff>
    </xdr:from>
    <xdr:to>
      <xdr:col>24</xdr:col>
      <xdr:colOff>63500</xdr:colOff>
      <xdr:row>59</xdr:row>
      <xdr:rowOff>89807</xdr:rowOff>
    </xdr:to>
    <xdr:cxnSp macro="">
      <xdr:nvCxnSpPr>
        <xdr:cNvPr id="193" name="直線コネクタ 192"/>
        <xdr:cNvCxnSpPr/>
      </xdr:nvCxnSpPr>
      <xdr:spPr>
        <a:xfrm flipV="1">
          <a:off x="3797300" y="101988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94" name="楕円 193"/>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89807</xdr:rowOff>
    </xdr:from>
    <xdr:to>
      <xdr:col>19</xdr:col>
      <xdr:colOff>177800</xdr:colOff>
      <xdr:row>59</xdr:row>
      <xdr:rowOff>91440</xdr:rowOff>
    </xdr:to>
    <xdr:cxnSp macro="">
      <xdr:nvCxnSpPr>
        <xdr:cNvPr id="195" name="直線コネクタ 194"/>
        <xdr:cNvCxnSpPr/>
      </xdr:nvCxnSpPr>
      <xdr:spPr>
        <a:xfrm flipV="1">
          <a:off x="2908300" y="1020535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42273</xdr:rowOff>
    </xdr:from>
    <xdr:to>
      <xdr:col>10</xdr:col>
      <xdr:colOff>165100</xdr:colOff>
      <xdr:row>59</xdr:row>
      <xdr:rowOff>143873</xdr:rowOff>
    </xdr:to>
    <xdr:sp macro="" textlink="">
      <xdr:nvSpPr>
        <xdr:cNvPr id="196" name="楕円 195"/>
        <xdr:cNvSpPr/>
      </xdr:nvSpPr>
      <xdr:spPr>
        <a:xfrm>
          <a:off x="1968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93073</xdr:rowOff>
    </xdr:to>
    <xdr:cxnSp macro="">
      <xdr:nvCxnSpPr>
        <xdr:cNvPr id="197" name="直線コネクタ 196"/>
        <xdr:cNvCxnSpPr/>
      </xdr:nvCxnSpPr>
      <xdr:spPr>
        <a:xfrm flipV="1">
          <a:off x="2019300" y="1020699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48804</xdr:rowOff>
    </xdr:from>
    <xdr:to>
      <xdr:col>6</xdr:col>
      <xdr:colOff>38100</xdr:colOff>
      <xdr:row>59</xdr:row>
      <xdr:rowOff>150404</xdr:rowOff>
    </xdr:to>
    <xdr:sp macro="" textlink="">
      <xdr:nvSpPr>
        <xdr:cNvPr id="198" name="楕円 197"/>
        <xdr:cNvSpPr/>
      </xdr:nvSpPr>
      <xdr:spPr>
        <a:xfrm>
          <a:off x="1079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93073</xdr:rowOff>
    </xdr:from>
    <xdr:to>
      <xdr:col>10</xdr:col>
      <xdr:colOff>114300</xdr:colOff>
      <xdr:row>59</xdr:row>
      <xdr:rowOff>99604</xdr:rowOff>
    </xdr:to>
    <xdr:cxnSp macro="">
      <xdr:nvCxnSpPr>
        <xdr:cNvPr id="199" name="直線コネクタ 198"/>
        <xdr:cNvCxnSpPr/>
      </xdr:nvCxnSpPr>
      <xdr:spPr>
        <a:xfrm flipV="1">
          <a:off x="1130300" y="102086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157134</xdr:rowOff>
    </xdr:from>
    <xdr:ext cx="405111" cy="259045"/>
    <xdr:sp macro="" textlink="">
      <xdr:nvSpPr>
        <xdr:cNvPr id="204" name="n_1mainValue【橋りょう・トンネル】&#10;有形固定資産減価償却率"/>
        <xdr:cNvSpPr txBox="1"/>
      </xdr:nvSpPr>
      <xdr:spPr>
        <a:xfrm>
          <a:off x="35820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205" name="n_2mainValue【橋りょう・トンネル】&#10;有形固定資産減価償却率"/>
        <xdr:cNvSpPr txBox="1"/>
      </xdr:nvSpPr>
      <xdr:spPr>
        <a:xfrm>
          <a:off x="2705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160400</xdr:rowOff>
    </xdr:from>
    <xdr:ext cx="405111" cy="259045"/>
    <xdr:sp macro="" textlink="">
      <xdr:nvSpPr>
        <xdr:cNvPr id="206" name="n_3mainValue【橋りょう・トンネル】&#10;有形固定資産減価償却率"/>
        <xdr:cNvSpPr txBox="1"/>
      </xdr:nvSpPr>
      <xdr:spPr>
        <a:xfrm>
          <a:off x="1816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166931</xdr:rowOff>
    </xdr:from>
    <xdr:ext cx="405111" cy="259045"/>
    <xdr:sp macro="" textlink="">
      <xdr:nvSpPr>
        <xdr:cNvPr id="207" name="n_4mainValue【橋りょう・トンネル】&#10;有形固定資産減価償却率"/>
        <xdr:cNvSpPr txBox="1"/>
      </xdr:nvSpPr>
      <xdr:spPr>
        <a:xfrm>
          <a:off x="927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145266</xdr:rowOff>
    </xdr:from>
    <xdr:to>
      <xdr:col>55</xdr:col>
      <xdr:colOff>50800</xdr:colOff>
      <xdr:row>63</xdr:row>
      <xdr:rowOff>75416</xdr:rowOff>
    </xdr:to>
    <xdr:sp macro="" textlink="">
      <xdr:nvSpPr>
        <xdr:cNvPr id="245" name="楕円 244"/>
        <xdr:cNvSpPr/>
      </xdr:nvSpPr>
      <xdr:spPr>
        <a:xfrm>
          <a:off x="10426700" y="1077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123693</xdr:rowOff>
    </xdr:from>
    <xdr:ext cx="599010" cy="259045"/>
    <xdr:sp macro="" textlink="">
      <xdr:nvSpPr>
        <xdr:cNvPr id="246" name="【橋りょう・トンネル】&#10;一人当たり有形固定資産（償却資産）額該当値テキスト"/>
        <xdr:cNvSpPr txBox="1"/>
      </xdr:nvSpPr>
      <xdr:spPr>
        <a:xfrm>
          <a:off x="10515600" y="1075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154469</xdr:rowOff>
    </xdr:from>
    <xdr:to>
      <xdr:col>50</xdr:col>
      <xdr:colOff>165100</xdr:colOff>
      <xdr:row>63</xdr:row>
      <xdr:rowOff>84619</xdr:rowOff>
    </xdr:to>
    <xdr:sp macro="" textlink="">
      <xdr:nvSpPr>
        <xdr:cNvPr id="247" name="楕円 246"/>
        <xdr:cNvSpPr/>
      </xdr:nvSpPr>
      <xdr:spPr>
        <a:xfrm>
          <a:off x="9588500" y="1078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24616</xdr:rowOff>
    </xdr:from>
    <xdr:to>
      <xdr:col>55</xdr:col>
      <xdr:colOff>0</xdr:colOff>
      <xdr:row>63</xdr:row>
      <xdr:rowOff>33819</xdr:rowOff>
    </xdr:to>
    <xdr:cxnSp macro="">
      <xdr:nvCxnSpPr>
        <xdr:cNvPr id="248" name="直線コネクタ 247"/>
        <xdr:cNvCxnSpPr/>
      </xdr:nvCxnSpPr>
      <xdr:spPr>
        <a:xfrm flipV="1">
          <a:off x="9639300" y="10825966"/>
          <a:ext cx="838200" cy="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161917</xdr:rowOff>
    </xdr:from>
    <xdr:to>
      <xdr:col>46</xdr:col>
      <xdr:colOff>38100</xdr:colOff>
      <xdr:row>63</xdr:row>
      <xdr:rowOff>92067</xdr:rowOff>
    </xdr:to>
    <xdr:sp macro="" textlink="">
      <xdr:nvSpPr>
        <xdr:cNvPr id="249" name="楕円 248"/>
        <xdr:cNvSpPr/>
      </xdr:nvSpPr>
      <xdr:spPr>
        <a:xfrm>
          <a:off x="8699500" y="1079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33819</xdr:rowOff>
    </xdr:from>
    <xdr:to>
      <xdr:col>50</xdr:col>
      <xdr:colOff>114300</xdr:colOff>
      <xdr:row>63</xdr:row>
      <xdr:rowOff>41267</xdr:rowOff>
    </xdr:to>
    <xdr:cxnSp macro="">
      <xdr:nvCxnSpPr>
        <xdr:cNvPr id="250" name="直線コネクタ 249"/>
        <xdr:cNvCxnSpPr/>
      </xdr:nvCxnSpPr>
      <xdr:spPr>
        <a:xfrm flipV="1">
          <a:off x="8750300" y="10835169"/>
          <a:ext cx="8890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167758</xdr:rowOff>
    </xdr:from>
    <xdr:to>
      <xdr:col>41</xdr:col>
      <xdr:colOff>101600</xdr:colOff>
      <xdr:row>63</xdr:row>
      <xdr:rowOff>97908</xdr:rowOff>
    </xdr:to>
    <xdr:sp macro="" textlink="">
      <xdr:nvSpPr>
        <xdr:cNvPr id="251" name="楕円 250"/>
        <xdr:cNvSpPr/>
      </xdr:nvSpPr>
      <xdr:spPr>
        <a:xfrm>
          <a:off x="7810500" y="1079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41267</xdr:rowOff>
    </xdr:from>
    <xdr:to>
      <xdr:col>45</xdr:col>
      <xdr:colOff>177800</xdr:colOff>
      <xdr:row>63</xdr:row>
      <xdr:rowOff>47108</xdr:rowOff>
    </xdr:to>
    <xdr:cxnSp macro="">
      <xdr:nvCxnSpPr>
        <xdr:cNvPr id="252" name="直線コネクタ 251"/>
        <xdr:cNvCxnSpPr/>
      </xdr:nvCxnSpPr>
      <xdr:spPr>
        <a:xfrm flipV="1">
          <a:off x="7861300" y="10842617"/>
          <a:ext cx="889000"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2429</xdr:rowOff>
    </xdr:from>
    <xdr:to>
      <xdr:col>36</xdr:col>
      <xdr:colOff>165100</xdr:colOff>
      <xdr:row>63</xdr:row>
      <xdr:rowOff>104029</xdr:rowOff>
    </xdr:to>
    <xdr:sp macro="" textlink="">
      <xdr:nvSpPr>
        <xdr:cNvPr id="253" name="楕円 252"/>
        <xdr:cNvSpPr/>
      </xdr:nvSpPr>
      <xdr:spPr>
        <a:xfrm>
          <a:off x="6921500" y="1080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47108</xdr:rowOff>
    </xdr:from>
    <xdr:to>
      <xdr:col>41</xdr:col>
      <xdr:colOff>50800</xdr:colOff>
      <xdr:row>63</xdr:row>
      <xdr:rowOff>53229</xdr:rowOff>
    </xdr:to>
    <xdr:cxnSp macro="">
      <xdr:nvCxnSpPr>
        <xdr:cNvPr id="254" name="直線コネクタ 253"/>
        <xdr:cNvCxnSpPr/>
      </xdr:nvCxnSpPr>
      <xdr:spPr>
        <a:xfrm flipV="1">
          <a:off x="6972300" y="10848458"/>
          <a:ext cx="889000" cy="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75746</xdr:rowOff>
    </xdr:from>
    <xdr:ext cx="599010" cy="259045"/>
    <xdr:sp macro="" textlink="">
      <xdr:nvSpPr>
        <xdr:cNvPr id="259" name="n_1mainValue【橋りょう・トンネル】&#10;一人当たり有形固定資産（償却資産）額"/>
        <xdr:cNvSpPr txBox="1"/>
      </xdr:nvSpPr>
      <xdr:spPr>
        <a:xfrm>
          <a:off x="9327095" y="1087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83194</xdr:rowOff>
    </xdr:from>
    <xdr:ext cx="599010" cy="259045"/>
    <xdr:sp macro="" textlink="">
      <xdr:nvSpPr>
        <xdr:cNvPr id="260" name="n_2mainValue【橋りょう・トンネル】&#10;一人当たり有形固定資産（償却資産）額"/>
        <xdr:cNvSpPr txBox="1"/>
      </xdr:nvSpPr>
      <xdr:spPr>
        <a:xfrm>
          <a:off x="8450795" y="1088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89035</xdr:rowOff>
    </xdr:from>
    <xdr:ext cx="599010" cy="259045"/>
    <xdr:sp macro="" textlink="">
      <xdr:nvSpPr>
        <xdr:cNvPr id="261" name="n_3mainValue【橋りょう・トンネル】&#10;一人当たり有形固定資産（償却資産）額"/>
        <xdr:cNvSpPr txBox="1"/>
      </xdr:nvSpPr>
      <xdr:spPr>
        <a:xfrm>
          <a:off x="7561795" y="1089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95156</xdr:rowOff>
    </xdr:from>
    <xdr:ext cx="599010" cy="259045"/>
    <xdr:sp macro="" textlink="">
      <xdr:nvSpPr>
        <xdr:cNvPr id="262" name="n_4mainValue【橋りょう・トンネル】&#10;一人当たり有形固定資産（償却資産）額"/>
        <xdr:cNvSpPr txBox="1"/>
      </xdr:nvSpPr>
      <xdr:spPr>
        <a:xfrm>
          <a:off x="6672795" y="1089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92" name="【公営住宅】&#10;有形固定資産減価償却率平均値テキスト"/>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114936</xdr:rowOff>
    </xdr:from>
    <xdr:to>
      <xdr:col>24</xdr:col>
      <xdr:colOff>114300</xdr:colOff>
      <xdr:row>86</xdr:row>
      <xdr:rowOff>45086</xdr:rowOff>
    </xdr:to>
    <xdr:sp macro="" textlink="">
      <xdr:nvSpPr>
        <xdr:cNvPr id="303" name="楕円 302"/>
        <xdr:cNvSpPr/>
      </xdr:nvSpPr>
      <xdr:spPr>
        <a:xfrm>
          <a:off x="45847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29863</xdr:rowOff>
    </xdr:from>
    <xdr:ext cx="405111" cy="259045"/>
    <xdr:sp macro="" textlink="">
      <xdr:nvSpPr>
        <xdr:cNvPr id="304" name="【公営住宅】&#10;有形固定資産減価償却率該当値テキスト"/>
        <xdr:cNvSpPr txBox="1"/>
      </xdr:nvSpPr>
      <xdr:spPr>
        <a:xfrm>
          <a:off x="4673600" y="14603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99695</xdr:rowOff>
    </xdr:from>
    <xdr:to>
      <xdr:col>20</xdr:col>
      <xdr:colOff>38100</xdr:colOff>
      <xdr:row>86</xdr:row>
      <xdr:rowOff>29845</xdr:rowOff>
    </xdr:to>
    <xdr:sp macro="" textlink="">
      <xdr:nvSpPr>
        <xdr:cNvPr id="305" name="楕円 304"/>
        <xdr:cNvSpPr/>
      </xdr:nvSpPr>
      <xdr:spPr>
        <a:xfrm>
          <a:off x="3746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150495</xdr:rowOff>
    </xdr:from>
    <xdr:to>
      <xdr:col>24</xdr:col>
      <xdr:colOff>63500</xdr:colOff>
      <xdr:row>85</xdr:row>
      <xdr:rowOff>165736</xdr:rowOff>
    </xdr:to>
    <xdr:cxnSp macro="">
      <xdr:nvCxnSpPr>
        <xdr:cNvPr id="306" name="直線コネクタ 305"/>
        <xdr:cNvCxnSpPr/>
      </xdr:nvCxnSpPr>
      <xdr:spPr>
        <a:xfrm>
          <a:off x="3797300" y="1472374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84455</xdr:rowOff>
    </xdr:from>
    <xdr:to>
      <xdr:col>15</xdr:col>
      <xdr:colOff>101600</xdr:colOff>
      <xdr:row>86</xdr:row>
      <xdr:rowOff>14605</xdr:rowOff>
    </xdr:to>
    <xdr:sp macro="" textlink="">
      <xdr:nvSpPr>
        <xdr:cNvPr id="307" name="楕円 306"/>
        <xdr:cNvSpPr/>
      </xdr:nvSpPr>
      <xdr:spPr>
        <a:xfrm>
          <a:off x="2857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135255</xdr:rowOff>
    </xdr:from>
    <xdr:to>
      <xdr:col>19</xdr:col>
      <xdr:colOff>177800</xdr:colOff>
      <xdr:row>85</xdr:row>
      <xdr:rowOff>150495</xdr:rowOff>
    </xdr:to>
    <xdr:cxnSp macro="">
      <xdr:nvCxnSpPr>
        <xdr:cNvPr id="308" name="直線コネクタ 307"/>
        <xdr:cNvCxnSpPr/>
      </xdr:nvCxnSpPr>
      <xdr:spPr>
        <a:xfrm>
          <a:off x="2908300" y="147085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59689</xdr:rowOff>
    </xdr:from>
    <xdr:to>
      <xdr:col>10</xdr:col>
      <xdr:colOff>165100</xdr:colOff>
      <xdr:row>85</xdr:row>
      <xdr:rowOff>161289</xdr:rowOff>
    </xdr:to>
    <xdr:sp macro="" textlink="">
      <xdr:nvSpPr>
        <xdr:cNvPr id="309" name="楕円 308"/>
        <xdr:cNvSpPr/>
      </xdr:nvSpPr>
      <xdr:spPr>
        <a:xfrm>
          <a:off x="1968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110489</xdr:rowOff>
    </xdr:from>
    <xdr:to>
      <xdr:col>15</xdr:col>
      <xdr:colOff>50800</xdr:colOff>
      <xdr:row>85</xdr:row>
      <xdr:rowOff>135255</xdr:rowOff>
    </xdr:to>
    <xdr:cxnSp macro="">
      <xdr:nvCxnSpPr>
        <xdr:cNvPr id="310" name="直線コネクタ 309"/>
        <xdr:cNvCxnSpPr/>
      </xdr:nvCxnSpPr>
      <xdr:spPr>
        <a:xfrm>
          <a:off x="2019300" y="146837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27305</xdr:rowOff>
    </xdr:from>
    <xdr:to>
      <xdr:col>6</xdr:col>
      <xdr:colOff>38100</xdr:colOff>
      <xdr:row>85</xdr:row>
      <xdr:rowOff>128905</xdr:rowOff>
    </xdr:to>
    <xdr:sp macro="" textlink="">
      <xdr:nvSpPr>
        <xdr:cNvPr id="311" name="楕円 310"/>
        <xdr:cNvSpPr/>
      </xdr:nvSpPr>
      <xdr:spPr>
        <a:xfrm>
          <a:off x="1079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78105</xdr:rowOff>
    </xdr:from>
    <xdr:to>
      <xdr:col>10</xdr:col>
      <xdr:colOff>114300</xdr:colOff>
      <xdr:row>85</xdr:row>
      <xdr:rowOff>110489</xdr:rowOff>
    </xdr:to>
    <xdr:cxnSp macro="">
      <xdr:nvCxnSpPr>
        <xdr:cNvPr id="312" name="直線コネクタ 311"/>
        <xdr:cNvCxnSpPr/>
      </xdr:nvCxnSpPr>
      <xdr:spPr>
        <a:xfrm>
          <a:off x="1130300" y="146513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3" name="n_1ave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4"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5"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6" name="n_4aveValue【公営住宅】&#10;有形固定資産減価償却率"/>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20972</xdr:rowOff>
    </xdr:from>
    <xdr:ext cx="405111" cy="259045"/>
    <xdr:sp macro="" textlink="">
      <xdr:nvSpPr>
        <xdr:cNvPr id="317" name="n_1mainValue【公営住宅】&#10;有形固定資産減価償却率"/>
        <xdr:cNvSpPr txBox="1"/>
      </xdr:nvSpPr>
      <xdr:spPr>
        <a:xfrm>
          <a:off x="3582044"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5732</xdr:rowOff>
    </xdr:from>
    <xdr:ext cx="405111" cy="259045"/>
    <xdr:sp macro="" textlink="">
      <xdr:nvSpPr>
        <xdr:cNvPr id="318" name="n_2mainValue【公営住宅】&#10;有形固定資産減価償却率"/>
        <xdr:cNvSpPr txBox="1"/>
      </xdr:nvSpPr>
      <xdr:spPr>
        <a:xfrm>
          <a:off x="2705744" y="1475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152416</xdr:rowOff>
    </xdr:from>
    <xdr:ext cx="405111" cy="259045"/>
    <xdr:sp macro="" textlink="">
      <xdr:nvSpPr>
        <xdr:cNvPr id="319" name="n_3mainValue【公営住宅】&#10;有形固定資産減価償却率"/>
        <xdr:cNvSpPr txBox="1"/>
      </xdr:nvSpPr>
      <xdr:spPr>
        <a:xfrm>
          <a:off x="1816744"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120032</xdr:rowOff>
    </xdr:from>
    <xdr:ext cx="405111" cy="259045"/>
    <xdr:sp macro="" textlink="">
      <xdr:nvSpPr>
        <xdr:cNvPr id="320" name="n_4mainValue【公営住宅】&#10;有形固定資産減価償却率"/>
        <xdr:cNvSpPr txBox="1"/>
      </xdr:nvSpPr>
      <xdr:spPr>
        <a:xfrm>
          <a:off x="927744"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92303</xdr:rowOff>
    </xdr:from>
    <xdr:to>
      <xdr:col>55</xdr:col>
      <xdr:colOff>50800</xdr:colOff>
      <xdr:row>86</xdr:row>
      <xdr:rowOff>22453</xdr:rowOff>
    </xdr:to>
    <xdr:sp macro="" textlink="">
      <xdr:nvSpPr>
        <xdr:cNvPr id="360" name="楕円 359"/>
        <xdr:cNvSpPr/>
      </xdr:nvSpPr>
      <xdr:spPr>
        <a:xfrm>
          <a:off x="10426700" y="146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70730</xdr:rowOff>
    </xdr:from>
    <xdr:ext cx="469744" cy="259045"/>
    <xdr:sp macro="" textlink="">
      <xdr:nvSpPr>
        <xdr:cNvPr id="361" name="【公営住宅】&#10;一人当たり面積該当値テキスト"/>
        <xdr:cNvSpPr txBox="1"/>
      </xdr:nvSpPr>
      <xdr:spPr>
        <a:xfrm>
          <a:off x="10515600" y="1464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95428</xdr:rowOff>
    </xdr:from>
    <xdr:to>
      <xdr:col>50</xdr:col>
      <xdr:colOff>165100</xdr:colOff>
      <xdr:row>86</xdr:row>
      <xdr:rowOff>25578</xdr:rowOff>
    </xdr:to>
    <xdr:sp macro="" textlink="">
      <xdr:nvSpPr>
        <xdr:cNvPr id="362" name="楕円 361"/>
        <xdr:cNvSpPr/>
      </xdr:nvSpPr>
      <xdr:spPr>
        <a:xfrm>
          <a:off x="9588500" y="1466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143103</xdr:rowOff>
    </xdr:from>
    <xdr:to>
      <xdr:col>55</xdr:col>
      <xdr:colOff>0</xdr:colOff>
      <xdr:row>85</xdr:row>
      <xdr:rowOff>146228</xdr:rowOff>
    </xdr:to>
    <xdr:cxnSp macro="">
      <xdr:nvCxnSpPr>
        <xdr:cNvPr id="363" name="直線コネクタ 362"/>
        <xdr:cNvCxnSpPr/>
      </xdr:nvCxnSpPr>
      <xdr:spPr>
        <a:xfrm flipV="1">
          <a:off x="9639300" y="14716353"/>
          <a:ext cx="8382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95656</xdr:rowOff>
    </xdr:from>
    <xdr:to>
      <xdr:col>46</xdr:col>
      <xdr:colOff>38100</xdr:colOff>
      <xdr:row>86</xdr:row>
      <xdr:rowOff>25806</xdr:rowOff>
    </xdr:to>
    <xdr:sp macro="" textlink="">
      <xdr:nvSpPr>
        <xdr:cNvPr id="364" name="楕円 363"/>
        <xdr:cNvSpPr/>
      </xdr:nvSpPr>
      <xdr:spPr>
        <a:xfrm>
          <a:off x="8699500" y="146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146228</xdr:rowOff>
    </xdr:from>
    <xdr:to>
      <xdr:col>50</xdr:col>
      <xdr:colOff>114300</xdr:colOff>
      <xdr:row>85</xdr:row>
      <xdr:rowOff>146456</xdr:rowOff>
    </xdr:to>
    <xdr:cxnSp macro="">
      <xdr:nvCxnSpPr>
        <xdr:cNvPr id="365" name="直線コネクタ 364"/>
        <xdr:cNvCxnSpPr/>
      </xdr:nvCxnSpPr>
      <xdr:spPr>
        <a:xfrm flipV="1">
          <a:off x="8750300" y="1471947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95732</xdr:rowOff>
    </xdr:from>
    <xdr:to>
      <xdr:col>41</xdr:col>
      <xdr:colOff>101600</xdr:colOff>
      <xdr:row>86</xdr:row>
      <xdr:rowOff>25882</xdr:rowOff>
    </xdr:to>
    <xdr:sp macro="" textlink="">
      <xdr:nvSpPr>
        <xdr:cNvPr id="366" name="楕円 365"/>
        <xdr:cNvSpPr/>
      </xdr:nvSpPr>
      <xdr:spPr>
        <a:xfrm>
          <a:off x="7810500" y="1466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146456</xdr:rowOff>
    </xdr:from>
    <xdr:to>
      <xdr:col>45</xdr:col>
      <xdr:colOff>177800</xdr:colOff>
      <xdr:row>85</xdr:row>
      <xdr:rowOff>146532</xdr:rowOff>
    </xdr:to>
    <xdr:cxnSp macro="">
      <xdr:nvCxnSpPr>
        <xdr:cNvPr id="367" name="直線コネクタ 366"/>
        <xdr:cNvCxnSpPr/>
      </xdr:nvCxnSpPr>
      <xdr:spPr>
        <a:xfrm flipV="1">
          <a:off x="7861300" y="1471970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97104</xdr:rowOff>
    </xdr:from>
    <xdr:to>
      <xdr:col>36</xdr:col>
      <xdr:colOff>165100</xdr:colOff>
      <xdr:row>86</xdr:row>
      <xdr:rowOff>27254</xdr:rowOff>
    </xdr:to>
    <xdr:sp macro="" textlink="">
      <xdr:nvSpPr>
        <xdr:cNvPr id="368" name="楕円 367"/>
        <xdr:cNvSpPr/>
      </xdr:nvSpPr>
      <xdr:spPr>
        <a:xfrm>
          <a:off x="6921500" y="1467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146532</xdr:rowOff>
    </xdr:from>
    <xdr:to>
      <xdr:col>41</xdr:col>
      <xdr:colOff>50800</xdr:colOff>
      <xdr:row>85</xdr:row>
      <xdr:rowOff>147904</xdr:rowOff>
    </xdr:to>
    <xdr:cxnSp macro="">
      <xdr:nvCxnSpPr>
        <xdr:cNvPr id="369" name="直線コネクタ 368"/>
        <xdr:cNvCxnSpPr/>
      </xdr:nvCxnSpPr>
      <xdr:spPr>
        <a:xfrm flipV="1">
          <a:off x="6972300" y="1471978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16705</xdr:rowOff>
    </xdr:from>
    <xdr:ext cx="469744" cy="259045"/>
    <xdr:sp macro="" textlink="">
      <xdr:nvSpPr>
        <xdr:cNvPr id="374" name="n_1mainValue【公営住宅】&#10;一人当たり面積"/>
        <xdr:cNvSpPr txBox="1"/>
      </xdr:nvSpPr>
      <xdr:spPr>
        <a:xfrm>
          <a:off x="9391727" y="14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16933</xdr:rowOff>
    </xdr:from>
    <xdr:ext cx="469744" cy="259045"/>
    <xdr:sp macro="" textlink="">
      <xdr:nvSpPr>
        <xdr:cNvPr id="375" name="n_2mainValue【公営住宅】&#10;一人当たり面積"/>
        <xdr:cNvSpPr txBox="1"/>
      </xdr:nvSpPr>
      <xdr:spPr>
        <a:xfrm>
          <a:off x="8515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17009</xdr:rowOff>
    </xdr:from>
    <xdr:ext cx="469744" cy="259045"/>
    <xdr:sp macro="" textlink="">
      <xdr:nvSpPr>
        <xdr:cNvPr id="376" name="n_3mainValue【公営住宅】&#10;一人当たり面積"/>
        <xdr:cNvSpPr txBox="1"/>
      </xdr:nvSpPr>
      <xdr:spPr>
        <a:xfrm>
          <a:off x="7626427" y="1476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18381</xdr:rowOff>
    </xdr:from>
    <xdr:ext cx="469744" cy="259045"/>
    <xdr:sp macro="" textlink="">
      <xdr:nvSpPr>
        <xdr:cNvPr id="377" name="n_4mainValue【公営住宅】&#10;一人当たり面積"/>
        <xdr:cNvSpPr txBox="1"/>
      </xdr:nvSpPr>
      <xdr:spPr>
        <a:xfrm>
          <a:off x="6737427" y="1476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24" name="【認定こども園・幼稚園・保育所】&#10;有形固定資産減価償却率平均値テキスト"/>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6" name="フローチャート: 判断 425"/>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7" name="フローチャート: 判断 426"/>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28" name="フローチャート: 判断 427"/>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29" name="フローチャート: 判断 428"/>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159294</xdr:rowOff>
    </xdr:from>
    <xdr:to>
      <xdr:col>85</xdr:col>
      <xdr:colOff>177800</xdr:colOff>
      <xdr:row>41</xdr:row>
      <xdr:rowOff>89444</xdr:rowOff>
    </xdr:to>
    <xdr:sp macro="" textlink="">
      <xdr:nvSpPr>
        <xdr:cNvPr id="435" name="楕円 434"/>
        <xdr:cNvSpPr/>
      </xdr:nvSpPr>
      <xdr:spPr>
        <a:xfrm>
          <a:off x="162687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137721</xdr:rowOff>
    </xdr:from>
    <xdr:ext cx="405111" cy="259045"/>
    <xdr:sp macro="" textlink="">
      <xdr:nvSpPr>
        <xdr:cNvPr id="436" name="【認定こども園・幼稚園・保育所】&#10;有形固定資産減価償却率該当値テキスト"/>
        <xdr:cNvSpPr txBox="1"/>
      </xdr:nvSpPr>
      <xdr:spPr>
        <a:xfrm>
          <a:off x="16357600"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92347</xdr:rowOff>
    </xdr:from>
    <xdr:to>
      <xdr:col>81</xdr:col>
      <xdr:colOff>101600</xdr:colOff>
      <xdr:row>41</xdr:row>
      <xdr:rowOff>22497</xdr:rowOff>
    </xdr:to>
    <xdr:sp macro="" textlink="">
      <xdr:nvSpPr>
        <xdr:cNvPr id="437" name="楕円 436"/>
        <xdr:cNvSpPr/>
      </xdr:nvSpPr>
      <xdr:spPr>
        <a:xfrm>
          <a:off x="154305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143147</xdr:rowOff>
    </xdr:from>
    <xdr:to>
      <xdr:col>85</xdr:col>
      <xdr:colOff>127000</xdr:colOff>
      <xdr:row>41</xdr:row>
      <xdr:rowOff>38644</xdr:rowOff>
    </xdr:to>
    <xdr:cxnSp macro="">
      <xdr:nvCxnSpPr>
        <xdr:cNvPr id="438" name="直線コネクタ 437"/>
        <xdr:cNvCxnSpPr/>
      </xdr:nvCxnSpPr>
      <xdr:spPr>
        <a:xfrm>
          <a:off x="15481300" y="7001147"/>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22134</xdr:rowOff>
    </xdr:from>
    <xdr:to>
      <xdr:col>76</xdr:col>
      <xdr:colOff>165100</xdr:colOff>
      <xdr:row>40</xdr:row>
      <xdr:rowOff>123734</xdr:rowOff>
    </xdr:to>
    <xdr:sp macro="" textlink="">
      <xdr:nvSpPr>
        <xdr:cNvPr id="439" name="楕円 438"/>
        <xdr:cNvSpPr/>
      </xdr:nvSpPr>
      <xdr:spPr>
        <a:xfrm>
          <a:off x="14541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72934</xdr:rowOff>
    </xdr:from>
    <xdr:to>
      <xdr:col>81</xdr:col>
      <xdr:colOff>50800</xdr:colOff>
      <xdr:row>40</xdr:row>
      <xdr:rowOff>143147</xdr:rowOff>
    </xdr:to>
    <xdr:cxnSp macro="">
      <xdr:nvCxnSpPr>
        <xdr:cNvPr id="440" name="直線コネクタ 439"/>
        <xdr:cNvCxnSpPr/>
      </xdr:nvCxnSpPr>
      <xdr:spPr>
        <a:xfrm>
          <a:off x="14592300" y="693093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116840</xdr:rowOff>
    </xdr:from>
    <xdr:to>
      <xdr:col>72</xdr:col>
      <xdr:colOff>38100</xdr:colOff>
      <xdr:row>40</xdr:row>
      <xdr:rowOff>46990</xdr:rowOff>
    </xdr:to>
    <xdr:sp macro="" textlink="">
      <xdr:nvSpPr>
        <xdr:cNvPr id="441" name="楕円 440"/>
        <xdr:cNvSpPr/>
      </xdr:nvSpPr>
      <xdr:spPr>
        <a:xfrm>
          <a:off x="13652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167640</xdr:rowOff>
    </xdr:from>
    <xdr:to>
      <xdr:col>76</xdr:col>
      <xdr:colOff>114300</xdr:colOff>
      <xdr:row>40</xdr:row>
      <xdr:rowOff>72934</xdr:rowOff>
    </xdr:to>
    <xdr:cxnSp macro="">
      <xdr:nvCxnSpPr>
        <xdr:cNvPr id="442" name="直線コネクタ 441"/>
        <xdr:cNvCxnSpPr/>
      </xdr:nvCxnSpPr>
      <xdr:spPr>
        <a:xfrm>
          <a:off x="13703300" y="685419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41728</xdr:rowOff>
    </xdr:from>
    <xdr:to>
      <xdr:col>67</xdr:col>
      <xdr:colOff>101600</xdr:colOff>
      <xdr:row>39</xdr:row>
      <xdr:rowOff>143328</xdr:rowOff>
    </xdr:to>
    <xdr:sp macro="" textlink="">
      <xdr:nvSpPr>
        <xdr:cNvPr id="443" name="楕円 442"/>
        <xdr:cNvSpPr/>
      </xdr:nvSpPr>
      <xdr:spPr>
        <a:xfrm>
          <a:off x="12763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92528</xdr:rowOff>
    </xdr:from>
    <xdr:to>
      <xdr:col>71</xdr:col>
      <xdr:colOff>177800</xdr:colOff>
      <xdr:row>39</xdr:row>
      <xdr:rowOff>167640</xdr:rowOff>
    </xdr:to>
    <xdr:cxnSp macro="">
      <xdr:nvCxnSpPr>
        <xdr:cNvPr id="444" name="直線コネクタ 443"/>
        <xdr:cNvCxnSpPr/>
      </xdr:nvCxnSpPr>
      <xdr:spPr>
        <a:xfrm>
          <a:off x="12814300" y="677907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445" name="n_1aveValue【認定こども園・幼稚園・保育所】&#10;有形固定資産減価償却率"/>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46"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47"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48" name="n_4aveValue【認定こども園・幼稚園・保育所】&#10;有形固定資産減価償却率"/>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13624</xdr:rowOff>
    </xdr:from>
    <xdr:ext cx="405111" cy="259045"/>
    <xdr:sp macro="" textlink="">
      <xdr:nvSpPr>
        <xdr:cNvPr id="449" name="n_1mainValue【認定こども園・幼稚園・保育所】&#10;有形固定資産減価償却率"/>
        <xdr:cNvSpPr txBox="1"/>
      </xdr:nvSpPr>
      <xdr:spPr>
        <a:xfrm>
          <a:off x="15266044" y="704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114861</xdr:rowOff>
    </xdr:from>
    <xdr:ext cx="405111" cy="259045"/>
    <xdr:sp macro="" textlink="">
      <xdr:nvSpPr>
        <xdr:cNvPr id="450" name="n_2mainValue【認定こども園・幼稚園・保育所】&#10;有形固定資産減価償却率"/>
        <xdr:cNvSpPr txBox="1"/>
      </xdr:nvSpPr>
      <xdr:spPr>
        <a:xfrm>
          <a:off x="14389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38117</xdr:rowOff>
    </xdr:from>
    <xdr:ext cx="405111" cy="259045"/>
    <xdr:sp macro="" textlink="">
      <xdr:nvSpPr>
        <xdr:cNvPr id="451" name="n_3mainValue【認定こども園・幼稚園・保育所】&#10;有形固定資産減価償却率"/>
        <xdr:cNvSpPr txBox="1"/>
      </xdr:nvSpPr>
      <xdr:spPr>
        <a:xfrm>
          <a:off x="13500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134455</xdr:rowOff>
    </xdr:from>
    <xdr:ext cx="405111" cy="259045"/>
    <xdr:sp macro="" textlink="">
      <xdr:nvSpPr>
        <xdr:cNvPr id="452" name="n_4mainValue【認定こども園・幼稚園・保育所】&#10;有形固定資産減価償却率"/>
        <xdr:cNvSpPr txBox="1"/>
      </xdr:nvSpPr>
      <xdr:spPr>
        <a:xfrm>
          <a:off x="12611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4" name="直線コネクタ 473"/>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5" name="【認定こども園・幼稚園・保育所】&#10;一人当たり面積最小値テキスト"/>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6" name="直線コネクタ 475"/>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7" name="【認定こども園・幼稚園・保育所】&#10;一人当たり面積最大値テキスト"/>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8" name="直線コネクタ 477"/>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479" name="【認定こども園・幼稚園・保育所】&#10;一人当たり面積平均値テキスト"/>
        <xdr:cNvSpPr txBox="1"/>
      </xdr:nvSpPr>
      <xdr:spPr>
        <a:xfrm>
          <a:off x="22199600" y="664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80" name="フローチャート: 判断 479"/>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81" name="フローチャート: 判断 480"/>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2" name="フローチャート: 判断 481"/>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3" name="フローチャート: 判断 482"/>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4" name="フローチャート: 判断 483"/>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74778</xdr:rowOff>
    </xdr:from>
    <xdr:to>
      <xdr:col>116</xdr:col>
      <xdr:colOff>114300</xdr:colOff>
      <xdr:row>41</xdr:row>
      <xdr:rowOff>4928</xdr:rowOff>
    </xdr:to>
    <xdr:sp macro="" textlink="">
      <xdr:nvSpPr>
        <xdr:cNvPr id="490" name="楕円 489"/>
        <xdr:cNvSpPr/>
      </xdr:nvSpPr>
      <xdr:spPr>
        <a:xfrm>
          <a:off x="22110700" y="69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53205</xdr:rowOff>
    </xdr:from>
    <xdr:ext cx="469744" cy="259045"/>
    <xdr:sp macro="" textlink="">
      <xdr:nvSpPr>
        <xdr:cNvPr id="491" name="【認定こども園・幼稚園・保育所】&#10;一人当たり面積該当値テキスト"/>
        <xdr:cNvSpPr txBox="1"/>
      </xdr:nvSpPr>
      <xdr:spPr>
        <a:xfrm>
          <a:off x="22199600" y="69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78436</xdr:rowOff>
    </xdr:from>
    <xdr:to>
      <xdr:col>112</xdr:col>
      <xdr:colOff>38100</xdr:colOff>
      <xdr:row>41</xdr:row>
      <xdr:rowOff>8586</xdr:rowOff>
    </xdr:to>
    <xdr:sp macro="" textlink="">
      <xdr:nvSpPr>
        <xdr:cNvPr id="492" name="楕円 491"/>
        <xdr:cNvSpPr/>
      </xdr:nvSpPr>
      <xdr:spPr>
        <a:xfrm>
          <a:off x="21272500" y="69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125578</xdr:rowOff>
    </xdr:from>
    <xdr:to>
      <xdr:col>116</xdr:col>
      <xdr:colOff>63500</xdr:colOff>
      <xdr:row>40</xdr:row>
      <xdr:rowOff>129236</xdr:rowOff>
    </xdr:to>
    <xdr:cxnSp macro="">
      <xdr:nvCxnSpPr>
        <xdr:cNvPr id="493" name="直線コネクタ 492"/>
        <xdr:cNvCxnSpPr/>
      </xdr:nvCxnSpPr>
      <xdr:spPr>
        <a:xfrm flipV="1">
          <a:off x="21323300" y="6983578"/>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81179</xdr:rowOff>
    </xdr:from>
    <xdr:to>
      <xdr:col>107</xdr:col>
      <xdr:colOff>101600</xdr:colOff>
      <xdr:row>41</xdr:row>
      <xdr:rowOff>11329</xdr:rowOff>
    </xdr:to>
    <xdr:sp macro="" textlink="">
      <xdr:nvSpPr>
        <xdr:cNvPr id="494" name="楕円 493"/>
        <xdr:cNvSpPr/>
      </xdr:nvSpPr>
      <xdr:spPr>
        <a:xfrm>
          <a:off x="20383500" y="69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129236</xdr:rowOff>
    </xdr:from>
    <xdr:to>
      <xdr:col>111</xdr:col>
      <xdr:colOff>177800</xdr:colOff>
      <xdr:row>40</xdr:row>
      <xdr:rowOff>131979</xdr:rowOff>
    </xdr:to>
    <xdr:cxnSp macro="">
      <xdr:nvCxnSpPr>
        <xdr:cNvPr id="495" name="直線コネクタ 494"/>
        <xdr:cNvCxnSpPr/>
      </xdr:nvCxnSpPr>
      <xdr:spPr>
        <a:xfrm flipV="1">
          <a:off x="20434300" y="698723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102209</xdr:rowOff>
    </xdr:from>
    <xdr:to>
      <xdr:col>102</xdr:col>
      <xdr:colOff>165100</xdr:colOff>
      <xdr:row>41</xdr:row>
      <xdr:rowOff>32359</xdr:rowOff>
    </xdr:to>
    <xdr:sp macro="" textlink="">
      <xdr:nvSpPr>
        <xdr:cNvPr id="496" name="楕円 495"/>
        <xdr:cNvSpPr/>
      </xdr:nvSpPr>
      <xdr:spPr>
        <a:xfrm>
          <a:off x="19494500" y="69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131979</xdr:rowOff>
    </xdr:from>
    <xdr:to>
      <xdr:col>107</xdr:col>
      <xdr:colOff>50800</xdr:colOff>
      <xdr:row>40</xdr:row>
      <xdr:rowOff>153009</xdr:rowOff>
    </xdr:to>
    <xdr:cxnSp macro="">
      <xdr:nvCxnSpPr>
        <xdr:cNvPr id="497" name="直線コネクタ 496"/>
        <xdr:cNvCxnSpPr/>
      </xdr:nvCxnSpPr>
      <xdr:spPr>
        <a:xfrm flipV="1">
          <a:off x="19545300" y="6989979"/>
          <a:ext cx="889000" cy="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104039</xdr:rowOff>
    </xdr:from>
    <xdr:to>
      <xdr:col>98</xdr:col>
      <xdr:colOff>38100</xdr:colOff>
      <xdr:row>41</xdr:row>
      <xdr:rowOff>34189</xdr:rowOff>
    </xdr:to>
    <xdr:sp macro="" textlink="">
      <xdr:nvSpPr>
        <xdr:cNvPr id="498" name="楕円 497"/>
        <xdr:cNvSpPr/>
      </xdr:nvSpPr>
      <xdr:spPr>
        <a:xfrm>
          <a:off x="18605500" y="69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153009</xdr:rowOff>
    </xdr:from>
    <xdr:to>
      <xdr:col>102</xdr:col>
      <xdr:colOff>114300</xdr:colOff>
      <xdr:row>40</xdr:row>
      <xdr:rowOff>154839</xdr:rowOff>
    </xdr:to>
    <xdr:cxnSp macro="">
      <xdr:nvCxnSpPr>
        <xdr:cNvPr id="499" name="直線コネクタ 498"/>
        <xdr:cNvCxnSpPr/>
      </xdr:nvCxnSpPr>
      <xdr:spPr>
        <a:xfrm flipV="1">
          <a:off x="18656300" y="7011009"/>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500" name="n_1aveValue【認定こども園・幼稚園・保育所】&#10;一人当たり面積"/>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501" name="n_2aveValue【認定こども園・幼稚園・保育所】&#10;一人当たり面積"/>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2" name="n_3aveValue【認定こども園・幼稚園・保育所】&#10;一人当たり面積"/>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503" name="n_4aveValue【認定こども園・幼稚園・保育所】&#10;一人当たり面積"/>
        <xdr:cNvSpPr txBox="1"/>
      </xdr:nvSpPr>
      <xdr:spPr>
        <a:xfrm>
          <a:off x="18421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171163</xdr:rowOff>
    </xdr:from>
    <xdr:ext cx="469744" cy="259045"/>
    <xdr:sp macro="" textlink="">
      <xdr:nvSpPr>
        <xdr:cNvPr id="504" name="n_1mainValue【認定こども園・幼稚園・保育所】&#10;一人当たり面積"/>
        <xdr:cNvSpPr txBox="1"/>
      </xdr:nvSpPr>
      <xdr:spPr>
        <a:xfrm>
          <a:off x="21075727" y="702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2456</xdr:rowOff>
    </xdr:from>
    <xdr:ext cx="469744" cy="259045"/>
    <xdr:sp macro="" textlink="">
      <xdr:nvSpPr>
        <xdr:cNvPr id="505" name="n_2mainValue【認定こども園・幼稚園・保育所】&#10;一人当たり面積"/>
        <xdr:cNvSpPr txBox="1"/>
      </xdr:nvSpPr>
      <xdr:spPr>
        <a:xfrm>
          <a:off x="20199427" y="703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23486</xdr:rowOff>
    </xdr:from>
    <xdr:ext cx="469744" cy="259045"/>
    <xdr:sp macro="" textlink="">
      <xdr:nvSpPr>
        <xdr:cNvPr id="506" name="n_3mainValue【認定こども園・幼稚園・保育所】&#10;一人当たり面積"/>
        <xdr:cNvSpPr txBox="1"/>
      </xdr:nvSpPr>
      <xdr:spPr>
        <a:xfrm>
          <a:off x="19310427" y="705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25316</xdr:rowOff>
    </xdr:from>
    <xdr:ext cx="469744" cy="259045"/>
    <xdr:sp macro="" textlink="">
      <xdr:nvSpPr>
        <xdr:cNvPr id="507" name="n_4mainValue【認定こども園・幼稚園・保育所】&#10;一人当たり面積"/>
        <xdr:cNvSpPr txBox="1"/>
      </xdr:nvSpPr>
      <xdr:spPr>
        <a:xfrm>
          <a:off x="18421427" y="705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2" name="直線コネクタ 531"/>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3" name="【学校施設】&#10;有形固定資産減価償却率最小値テキスト"/>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4" name="直線コネクタ 533"/>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5" name="【学校施設】&#10;有形固定資産減価償却率最大値テキスト"/>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6" name="直線コネクタ 535"/>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150512</xdr:rowOff>
    </xdr:from>
    <xdr:ext cx="405111" cy="259045"/>
    <xdr:sp macro="" textlink="">
      <xdr:nvSpPr>
        <xdr:cNvPr id="537" name="【学校施設】&#10;有形固定資産減価償却率平均値テキスト"/>
        <xdr:cNvSpPr txBox="1"/>
      </xdr:nvSpPr>
      <xdr:spPr>
        <a:xfrm>
          <a:off x="16357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8" name="フローチャート: 判断 537"/>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9" name="フローチャート: 判断 53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0" name="フローチャート: 判断 539"/>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1" name="フローチャート: 判断 540"/>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2" name="フローチャート: 判断 541"/>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48" name="楕円 547"/>
        <xdr:cNvSpPr/>
      </xdr:nvSpPr>
      <xdr:spPr>
        <a:xfrm>
          <a:off x="16268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164482</xdr:rowOff>
    </xdr:from>
    <xdr:ext cx="405111" cy="259045"/>
    <xdr:sp macro="" textlink="">
      <xdr:nvSpPr>
        <xdr:cNvPr id="549" name="【学校施設】&#10;有形固定資産減価償却率該当値テキスト"/>
        <xdr:cNvSpPr txBox="1"/>
      </xdr:nvSpPr>
      <xdr:spPr>
        <a:xfrm>
          <a:off x="16357600"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101600</xdr:rowOff>
    </xdr:from>
    <xdr:to>
      <xdr:col>81</xdr:col>
      <xdr:colOff>101600</xdr:colOff>
      <xdr:row>60</xdr:row>
      <xdr:rowOff>31750</xdr:rowOff>
    </xdr:to>
    <xdr:sp macro="" textlink="">
      <xdr:nvSpPr>
        <xdr:cNvPr id="550" name="楕円 549"/>
        <xdr:cNvSpPr/>
      </xdr:nvSpPr>
      <xdr:spPr>
        <a:xfrm>
          <a:off x="15430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152400</xdr:rowOff>
    </xdr:from>
    <xdr:to>
      <xdr:col>85</xdr:col>
      <xdr:colOff>127000</xdr:colOff>
      <xdr:row>60</xdr:row>
      <xdr:rowOff>20955</xdr:rowOff>
    </xdr:to>
    <xdr:cxnSp macro="">
      <xdr:nvCxnSpPr>
        <xdr:cNvPr id="551" name="直線コネクタ 550"/>
        <xdr:cNvCxnSpPr/>
      </xdr:nvCxnSpPr>
      <xdr:spPr>
        <a:xfrm>
          <a:off x="15481300" y="102679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59690</xdr:rowOff>
    </xdr:from>
    <xdr:to>
      <xdr:col>76</xdr:col>
      <xdr:colOff>165100</xdr:colOff>
      <xdr:row>59</xdr:row>
      <xdr:rowOff>161290</xdr:rowOff>
    </xdr:to>
    <xdr:sp macro="" textlink="">
      <xdr:nvSpPr>
        <xdr:cNvPr id="552" name="楕円 551"/>
        <xdr:cNvSpPr/>
      </xdr:nvSpPr>
      <xdr:spPr>
        <a:xfrm>
          <a:off x="14541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110490</xdr:rowOff>
    </xdr:from>
    <xdr:to>
      <xdr:col>81</xdr:col>
      <xdr:colOff>50800</xdr:colOff>
      <xdr:row>59</xdr:row>
      <xdr:rowOff>152400</xdr:rowOff>
    </xdr:to>
    <xdr:cxnSp macro="">
      <xdr:nvCxnSpPr>
        <xdr:cNvPr id="553" name="直線コネクタ 552"/>
        <xdr:cNvCxnSpPr/>
      </xdr:nvCxnSpPr>
      <xdr:spPr>
        <a:xfrm>
          <a:off x="14592300" y="102260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xdr:rowOff>
    </xdr:from>
    <xdr:to>
      <xdr:col>72</xdr:col>
      <xdr:colOff>38100</xdr:colOff>
      <xdr:row>60</xdr:row>
      <xdr:rowOff>115570</xdr:rowOff>
    </xdr:to>
    <xdr:sp macro="" textlink="">
      <xdr:nvSpPr>
        <xdr:cNvPr id="554" name="楕円 553"/>
        <xdr:cNvSpPr/>
      </xdr:nvSpPr>
      <xdr:spPr>
        <a:xfrm>
          <a:off x="13652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110490</xdr:rowOff>
    </xdr:from>
    <xdr:to>
      <xdr:col>76</xdr:col>
      <xdr:colOff>114300</xdr:colOff>
      <xdr:row>60</xdr:row>
      <xdr:rowOff>64770</xdr:rowOff>
    </xdr:to>
    <xdr:cxnSp macro="">
      <xdr:nvCxnSpPr>
        <xdr:cNvPr id="555" name="直線コネクタ 554"/>
        <xdr:cNvCxnSpPr/>
      </xdr:nvCxnSpPr>
      <xdr:spPr>
        <a:xfrm flipV="1">
          <a:off x="13703300" y="102260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139700</xdr:rowOff>
    </xdr:from>
    <xdr:to>
      <xdr:col>67</xdr:col>
      <xdr:colOff>101600</xdr:colOff>
      <xdr:row>60</xdr:row>
      <xdr:rowOff>69850</xdr:rowOff>
    </xdr:to>
    <xdr:sp macro="" textlink="">
      <xdr:nvSpPr>
        <xdr:cNvPr id="556" name="楕円 555"/>
        <xdr:cNvSpPr/>
      </xdr:nvSpPr>
      <xdr:spPr>
        <a:xfrm>
          <a:off x="12763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19050</xdr:rowOff>
    </xdr:from>
    <xdr:to>
      <xdr:col>71</xdr:col>
      <xdr:colOff>177800</xdr:colOff>
      <xdr:row>60</xdr:row>
      <xdr:rowOff>64770</xdr:rowOff>
    </xdr:to>
    <xdr:cxnSp macro="">
      <xdr:nvCxnSpPr>
        <xdr:cNvPr id="557" name="直線コネクタ 556"/>
        <xdr:cNvCxnSpPr/>
      </xdr:nvCxnSpPr>
      <xdr:spPr>
        <a:xfrm>
          <a:off x="12814300" y="103060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58" name="n_1aveValue【学校施設】&#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59" name="n_2aveValue【学校施設】&#10;有形固定資産減価償却率"/>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60" name="n_3ave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61" name="n_4aveValue【学校施設】&#10;有形固定資産減価償却率"/>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48277</xdr:rowOff>
    </xdr:from>
    <xdr:ext cx="405111" cy="259045"/>
    <xdr:sp macro="" textlink="">
      <xdr:nvSpPr>
        <xdr:cNvPr id="562" name="n_1main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6367</xdr:rowOff>
    </xdr:from>
    <xdr:ext cx="405111" cy="259045"/>
    <xdr:sp macro="" textlink="">
      <xdr:nvSpPr>
        <xdr:cNvPr id="563" name="n_2mainValue【学校施設】&#10;有形固定資産減価償却率"/>
        <xdr:cNvSpPr txBox="1"/>
      </xdr:nvSpPr>
      <xdr:spPr>
        <a:xfrm>
          <a:off x="14389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106697</xdr:rowOff>
    </xdr:from>
    <xdr:ext cx="405111" cy="259045"/>
    <xdr:sp macro="" textlink="">
      <xdr:nvSpPr>
        <xdr:cNvPr id="564" name="n_3mainValue【学校施設】&#10;有形固定資産減価償却率"/>
        <xdr:cNvSpPr txBox="1"/>
      </xdr:nvSpPr>
      <xdr:spPr>
        <a:xfrm>
          <a:off x="13500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60977</xdr:rowOff>
    </xdr:from>
    <xdr:ext cx="405111" cy="259045"/>
    <xdr:sp macro="" textlink="">
      <xdr:nvSpPr>
        <xdr:cNvPr id="565" name="n_4mainValue【学校施設】&#10;有形固定資産減価償却率"/>
        <xdr:cNvSpPr txBox="1"/>
      </xdr:nvSpPr>
      <xdr:spPr>
        <a:xfrm>
          <a:off x="12611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9" name="直線コネクタ 588"/>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0" name="【学校施設】&#10;一人当たり面積最小値テキスト"/>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1" name="直線コネクタ 590"/>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2" name="【学校施設】&#10;一人当たり面積最大値テキスト"/>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3" name="直線コネクタ 592"/>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90238</xdr:rowOff>
    </xdr:from>
    <xdr:ext cx="469744" cy="259045"/>
    <xdr:sp macro="" textlink="">
      <xdr:nvSpPr>
        <xdr:cNvPr id="594" name="【学校施設】&#10;一人当たり面積平均値テキスト"/>
        <xdr:cNvSpPr txBox="1"/>
      </xdr:nvSpPr>
      <xdr:spPr>
        <a:xfrm>
          <a:off x="22199600" y="10720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5" name="フローチャート: 判断 594"/>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6" name="フローチャート: 判断 595"/>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7" name="フローチャート: 判断 596"/>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98" name="フローチャート: 判断 597"/>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99" name="フローチャート: 判断 598"/>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73101</xdr:rowOff>
    </xdr:from>
    <xdr:to>
      <xdr:col>116</xdr:col>
      <xdr:colOff>114300</xdr:colOff>
      <xdr:row>63</xdr:row>
      <xdr:rowOff>3251</xdr:rowOff>
    </xdr:to>
    <xdr:sp macro="" textlink="">
      <xdr:nvSpPr>
        <xdr:cNvPr id="605" name="楕円 604"/>
        <xdr:cNvSpPr/>
      </xdr:nvSpPr>
      <xdr:spPr>
        <a:xfrm>
          <a:off x="22110700" y="1070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95978</xdr:rowOff>
    </xdr:from>
    <xdr:ext cx="469744" cy="259045"/>
    <xdr:sp macro="" textlink="">
      <xdr:nvSpPr>
        <xdr:cNvPr id="606" name="【学校施設】&#10;一人当たり面積該当値テキスト"/>
        <xdr:cNvSpPr txBox="1"/>
      </xdr:nvSpPr>
      <xdr:spPr>
        <a:xfrm>
          <a:off x="22199600" y="1055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79578</xdr:rowOff>
    </xdr:from>
    <xdr:to>
      <xdr:col>112</xdr:col>
      <xdr:colOff>38100</xdr:colOff>
      <xdr:row>63</xdr:row>
      <xdr:rowOff>9728</xdr:rowOff>
    </xdr:to>
    <xdr:sp macro="" textlink="">
      <xdr:nvSpPr>
        <xdr:cNvPr id="607" name="楕円 606"/>
        <xdr:cNvSpPr/>
      </xdr:nvSpPr>
      <xdr:spPr>
        <a:xfrm>
          <a:off x="21272500" y="107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123901</xdr:rowOff>
    </xdr:from>
    <xdr:to>
      <xdr:col>116</xdr:col>
      <xdr:colOff>63500</xdr:colOff>
      <xdr:row>62</xdr:row>
      <xdr:rowOff>130378</xdr:rowOff>
    </xdr:to>
    <xdr:cxnSp macro="">
      <xdr:nvCxnSpPr>
        <xdr:cNvPr id="608" name="直線コネクタ 607"/>
        <xdr:cNvCxnSpPr/>
      </xdr:nvCxnSpPr>
      <xdr:spPr>
        <a:xfrm flipV="1">
          <a:off x="21323300" y="10753801"/>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84531</xdr:rowOff>
    </xdr:from>
    <xdr:to>
      <xdr:col>107</xdr:col>
      <xdr:colOff>101600</xdr:colOff>
      <xdr:row>63</xdr:row>
      <xdr:rowOff>14681</xdr:rowOff>
    </xdr:to>
    <xdr:sp macro="" textlink="">
      <xdr:nvSpPr>
        <xdr:cNvPr id="609" name="楕円 608"/>
        <xdr:cNvSpPr/>
      </xdr:nvSpPr>
      <xdr:spPr>
        <a:xfrm>
          <a:off x="20383500" y="107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130378</xdr:rowOff>
    </xdr:from>
    <xdr:to>
      <xdr:col>111</xdr:col>
      <xdr:colOff>177800</xdr:colOff>
      <xdr:row>62</xdr:row>
      <xdr:rowOff>135331</xdr:rowOff>
    </xdr:to>
    <xdr:cxnSp macro="">
      <xdr:nvCxnSpPr>
        <xdr:cNvPr id="610" name="直線コネクタ 609"/>
        <xdr:cNvCxnSpPr/>
      </xdr:nvCxnSpPr>
      <xdr:spPr>
        <a:xfrm flipV="1">
          <a:off x="20434300" y="1076027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86208</xdr:rowOff>
    </xdr:from>
    <xdr:to>
      <xdr:col>102</xdr:col>
      <xdr:colOff>165100</xdr:colOff>
      <xdr:row>63</xdr:row>
      <xdr:rowOff>16358</xdr:rowOff>
    </xdr:to>
    <xdr:sp macro="" textlink="">
      <xdr:nvSpPr>
        <xdr:cNvPr id="611" name="楕円 610"/>
        <xdr:cNvSpPr/>
      </xdr:nvSpPr>
      <xdr:spPr>
        <a:xfrm>
          <a:off x="19494500" y="1071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135331</xdr:rowOff>
    </xdr:from>
    <xdr:to>
      <xdr:col>107</xdr:col>
      <xdr:colOff>50800</xdr:colOff>
      <xdr:row>62</xdr:row>
      <xdr:rowOff>137008</xdr:rowOff>
    </xdr:to>
    <xdr:cxnSp macro="">
      <xdr:nvCxnSpPr>
        <xdr:cNvPr id="612" name="直線コネクタ 611"/>
        <xdr:cNvCxnSpPr/>
      </xdr:nvCxnSpPr>
      <xdr:spPr>
        <a:xfrm flipV="1">
          <a:off x="19545300" y="10765231"/>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88951</xdr:rowOff>
    </xdr:from>
    <xdr:to>
      <xdr:col>98</xdr:col>
      <xdr:colOff>38100</xdr:colOff>
      <xdr:row>63</xdr:row>
      <xdr:rowOff>19101</xdr:rowOff>
    </xdr:to>
    <xdr:sp macro="" textlink="">
      <xdr:nvSpPr>
        <xdr:cNvPr id="613" name="楕円 612"/>
        <xdr:cNvSpPr/>
      </xdr:nvSpPr>
      <xdr:spPr>
        <a:xfrm>
          <a:off x="18605500" y="1071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137008</xdr:rowOff>
    </xdr:from>
    <xdr:to>
      <xdr:col>102</xdr:col>
      <xdr:colOff>114300</xdr:colOff>
      <xdr:row>62</xdr:row>
      <xdr:rowOff>139751</xdr:rowOff>
    </xdr:to>
    <xdr:cxnSp macro="">
      <xdr:nvCxnSpPr>
        <xdr:cNvPr id="614" name="直線コネクタ 613"/>
        <xdr:cNvCxnSpPr/>
      </xdr:nvCxnSpPr>
      <xdr:spPr>
        <a:xfrm flipV="1">
          <a:off x="18656300" y="1076690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40708</xdr:rowOff>
    </xdr:from>
    <xdr:ext cx="469744" cy="259045"/>
    <xdr:sp macro="" textlink="">
      <xdr:nvSpPr>
        <xdr:cNvPr id="615" name="n_1aveValue【学校施設】&#10;一人当たり面積"/>
        <xdr:cNvSpPr txBox="1"/>
      </xdr:nvSpPr>
      <xdr:spPr>
        <a:xfrm>
          <a:off x="21075727" y="108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29201</xdr:rowOff>
    </xdr:from>
    <xdr:ext cx="469744" cy="259045"/>
    <xdr:sp macro="" textlink="">
      <xdr:nvSpPr>
        <xdr:cNvPr id="616" name="n_2aveValue【学校施設】&#10;一人当たり面積"/>
        <xdr:cNvSpPr txBox="1"/>
      </xdr:nvSpPr>
      <xdr:spPr>
        <a:xfrm>
          <a:off x="201994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28439</xdr:rowOff>
    </xdr:from>
    <xdr:ext cx="469744" cy="259045"/>
    <xdr:sp macro="" textlink="">
      <xdr:nvSpPr>
        <xdr:cNvPr id="617" name="n_3aveValue【学校施設】&#10;一人当たり面積"/>
        <xdr:cNvSpPr txBox="1"/>
      </xdr:nvSpPr>
      <xdr:spPr>
        <a:xfrm>
          <a:off x="19310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35679</xdr:rowOff>
    </xdr:from>
    <xdr:ext cx="469744" cy="259045"/>
    <xdr:sp macro="" textlink="">
      <xdr:nvSpPr>
        <xdr:cNvPr id="618" name="n_4aveValue【学校施設】&#10;一人当たり面積"/>
        <xdr:cNvSpPr txBox="1"/>
      </xdr:nvSpPr>
      <xdr:spPr>
        <a:xfrm>
          <a:off x="18421427"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26255</xdr:rowOff>
    </xdr:from>
    <xdr:ext cx="469744" cy="259045"/>
    <xdr:sp macro="" textlink="">
      <xdr:nvSpPr>
        <xdr:cNvPr id="619" name="n_1mainValue【学校施設】&#10;一人当たり面積"/>
        <xdr:cNvSpPr txBox="1"/>
      </xdr:nvSpPr>
      <xdr:spPr>
        <a:xfrm>
          <a:off x="21075727" y="1048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620" name="n_2main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32885</xdr:rowOff>
    </xdr:from>
    <xdr:ext cx="469744" cy="259045"/>
    <xdr:sp macro="" textlink="">
      <xdr:nvSpPr>
        <xdr:cNvPr id="621" name="n_3mainValue【学校施設】&#10;一人当たり面積"/>
        <xdr:cNvSpPr txBox="1"/>
      </xdr:nvSpPr>
      <xdr:spPr>
        <a:xfrm>
          <a:off x="19310427" y="1049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35628</xdr:rowOff>
    </xdr:from>
    <xdr:ext cx="469744" cy="259045"/>
    <xdr:sp macro="" textlink="">
      <xdr:nvSpPr>
        <xdr:cNvPr id="622" name="n_4mainValue【学校施設】&#10;一人当たり面積"/>
        <xdr:cNvSpPr txBox="1"/>
      </xdr:nvSpPr>
      <xdr:spPr>
        <a:xfrm>
          <a:off x="18421427" y="1049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64" name="直線コネクタ 663"/>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67" name="【公民館】&#10;有形固定資産減価償却率最大値テキスト"/>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68" name="直線コネクタ 667"/>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669" name="【公民館】&#10;有形固定資産減価償却率平均値テキスト"/>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70" name="フローチャート: 判断 669"/>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671" name="フローチャート: 判断 670"/>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72" name="フローチャート: 判断 671"/>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73" name="フローチャート: 判断 672"/>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74" name="フローチャート: 判断 673"/>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154395</xdr:rowOff>
    </xdr:from>
    <xdr:to>
      <xdr:col>85</xdr:col>
      <xdr:colOff>177800</xdr:colOff>
      <xdr:row>108</xdr:row>
      <xdr:rowOff>84545</xdr:rowOff>
    </xdr:to>
    <xdr:sp macro="" textlink="">
      <xdr:nvSpPr>
        <xdr:cNvPr id="680" name="楕円 679"/>
        <xdr:cNvSpPr/>
      </xdr:nvSpPr>
      <xdr:spPr>
        <a:xfrm>
          <a:off x="162687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132822</xdr:rowOff>
    </xdr:from>
    <xdr:ext cx="405111" cy="259045"/>
    <xdr:sp macro="" textlink="">
      <xdr:nvSpPr>
        <xdr:cNvPr id="681" name="【公民館】&#10;有形固定資産減価償却率該当値テキスト"/>
        <xdr:cNvSpPr txBox="1"/>
      </xdr:nvSpPr>
      <xdr:spPr>
        <a:xfrm>
          <a:off x="16357600"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152763</xdr:rowOff>
    </xdr:from>
    <xdr:to>
      <xdr:col>81</xdr:col>
      <xdr:colOff>101600</xdr:colOff>
      <xdr:row>108</xdr:row>
      <xdr:rowOff>82913</xdr:rowOff>
    </xdr:to>
    <xdr:sp macro="" textlink="">
      <xdr:nvSpPr>
        <xdr:cNvPr id="682" name="楕円 681"/>
        <xdr:cNvSpPr/>
      </xdr:nvSpPr>
      <xdr:spPr>
        <a:xfrm>
          <a:off x="15430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32113</xdr:rowOff>
    </xdr:from>
    <xdr:to>
      <xdr:col>85</xdr:col>
      <xdr:colOff>127000</xdr:colOff>
      <xdr:row>108</xdr:row>
      <xdr:rowOff>33745</xdr:rowOff>
    </xdr:to>
    <xdr:cxnSp macro="">
      <xdr:nvCxnSpPr>
        <xdr:cNvPr id="683" name="直線コネクタ 682"/>
        <xdr:cNvCxnSpPr/>
      </xdr:nvCxnSpPr>
      <xdr:spPr>
        <a:xfrm>
          <a:off x="15481300" y="18548713"/>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144599</xdr:rowOff>
    </xdr:from>
    <xdr:to>
      <xdr:col>76</xdr:col>
      <xdr:colOff>165100</xdr:colOff>
      <xdr:row>108</xdr:row>
      <xdr:rowOff>74749</xdr:rowOff>
    </xdr:to>
    <xdr:sp macro="" textlink="">
      <xdr:nvSpPr>
        <xdr:cNvPr id="684" name="楕円 683"/>
        <xdr:cNvSpPr/>
      </xdr:nvSpPr>
      <xdr:spPr>
        <a:xfrm>
          <a:off x="14541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23949</xdr:rowOff>
    </xdr:from>
    <xdr:to>
      <xdr:col>81</xdr:col>
      <xdr:colOff>50800</xdr:colOff>
      <xdr:row>108</xdr:row>
      <xdr:rowOff>32113</xdr:rowOff>
    </xdr:to>
    <xdr:cxnSp macro="">
      <xdr:nvCxnSpPr>
        <xdr:cNvPr id="685" name="直線コネクタ 684"/>
        <xdr:cNvCxnSpPr/>
      </xdr:nvCxnSpPr>
      <xdr:spPr>
        <a:xfrm>
          <a:off x="14592300" y="185405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134801</xdr:rowOff>
    </xdr:from>
    <xdr:to>
      <xdr:col>72</xdr:col>
      <xdr:colOff>38100</xdr:colOff>
      <xdr:row>108</xdr:row>
      <xdr:rowOff>64951</xdr:rowOff>
    </xdr:to>
    <xdr:sp macro="" textlink="">
      <xdr:nvSpPr>
        <xdr:cNvPr id="686" name="楕円 685"/>
        <xdr:cNvSpPr/>
      </xdr:nvSpPr>
      <xdr:spPr>
        <a:xfrm>
          <a:off x="1365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14151</xdr:rowOff>
    </xdr:from>
    <xdr:to>
      <xdr:col>76</xdr:col>
      <xdr:colOff>114300</xdr:colOff>
      <xdr:row>108</xdr:row>
      <xdr:rowOff>23949</xdr:rowOff>
    </xdr:to>
    <xdr:cxnSp macro="">
      <xdr:nvCxnSpPr>
        <xdr:cNvPr id="687" name="直線コネクタ 686"/>
        <xdr:cNvCxnSpPr/>
      </xdr:nvCxnSpPr>
      <xdr:spPr>
        <a:xfrm>
          <a:off x="13703300" y="185307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121738</xdr:rowOff>
    </xdr:from>
    <xdr:to>
      <xdr:col>67</xdr:col>
      <xdr:colOff>101600</xdr:colOff>
      <xdr:row>108</xdr:row>
      <xdr:rowOff>51888</xdr:rowOff>
    </xdr:to>
    <xdr:sp macro="" textlink="">
      <xdr:nvSpPr>
        <xdr:cNvPr id="688" name="楕円 687"/>
        <xdr:cNvSpPr/>
      </xdr:nvSpPr>
      <xdr:spPr>
        <a:xfrm>
          <a:off x="1276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1088</xdr:rowOff>
    </xdr:from>
    <xdr:to>
      <xdr:col>71</xdr:col>
      <xdr:colOff>177800</xdr:colOff>
      <xdr:row>108</xdr:row>
      <xdr:rowOff>14151</xdr:rowOff>
    </xdr:to>
    <xdr:cxnSp macro="">
      <xdr:nvCxnSpPr>
        <xdr:cNvPr id="689" name="直線コネクタ 688"/>
        <xdr:cNvCxnSpPr/>
      </xdr:nvCxnSpPr>
      <xdr:spPr>
        <a:xfrm>
          <a:off x="12814300" y="185176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690" name="n_1aveValue【公民館】&#10;有形固定資産減価償却率"/>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691" name="n_2aveValue【公民館】&#10;有形固定資産減価償却率"/>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692" name="n_3aveValue【公民館】&#10;有形固定資産減価償却率"/>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693" name="n_4aveValue【公民館】&#10;有形固定資産減価償却率"/>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74040</xdr:rowOff>
    </xdr:from>
    <xdr:ext cx="405111" cy="259045"/>
    <xdr:sp macro="" textlink="">
      <xdr:nvSpPr>
        <xdr:cNvPr id="694" name="n_1mainValue【公民館】&#10;有形固定資産減価償却率"/>
        <xdr:cNvSpPr txBox="1"/>
      </xdr:nvSpPr>
      <xdr:spPr>
        <a:xfrm>
          <a:off x="152660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65876</xdr:rowOff>
    </xdr:from>
    <xdr:ext cx="405111" cy="259045"/>
    <xdr:sp macro="" textlink="">
      <xdr:nvSpPr>
        <xdr:cNvPr id="695" name="n_2mainValue【公民館】&#10;有形固定資産減価償却率"/>
        <xdr:cNvSpPr txBox="1"/>
      </xdr:nvSpPr>
      <xdr:spPr>
        <a:xfrm>
          <a:off x="143897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56078</xdr:rowOff>
    </xdr:from>
    <xdr:ext cx="405111" cy="259045"/>
    <xdr:sp macro="" textlink="">
      <xdr:nvSpPr>
        <xdr:cNvPr id="696" name="n_3mainValue【公民館】&#10;有形固定資産減価償却率"/>
        <xdr:cNvSpPr txBox="1"/>
      </xdr:nvSpPr>
      <xdr:spPr>
        <a:xfrm>
          <a:off x="13500744" y="185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43015</xdr:rowOff>
    </xdr:from>
    <xdr:ext cx="405111" cy="259045"/>
    <xdr:sp macro="" textlink="">
      <xdr:nvSpPr>
        <xdr:cNvPr id="697" name="n_4mainValue【公民館】&#10;有形固定資産減価償却率"/>
        <xdr:cNvSpPr txBox="1"/>
      </xdr:nvSpPr>
      <xdr:spPr>
        <a:xfrm>
          <a:off x="12611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721" name="直線コネクタ 720"/>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2"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3" name="直線コネクタ 722"/>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724" name="【公民館】&#10;一人当たり面積最大値テキスト"/>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725" name="直線コネクタ 724"/>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18305</xdr:rowOff>
    </xdr:from>
    <xdr:ext cx="469744" cy="259045"/>
    <xdr:sp macro="" textlink="">
      <xdr:nvSpPr>
        <xdr:cNvPr id="726" name="【公民館】&#10;一人当たり面積平均値テキスト"/>
        <xdr:cNvSpPr txBox="1"/>
      </xdr:nvSpPr>
      <xdr:spPr>
        <a:xfrm>
          <a:off x="22199600" y="181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727" name="フローチャート: 判断 726"/>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728" name="フローチャート: 判断 727"/>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729" name="フローチャート: 判断 728"/>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730" name="フローチャート: 判断 729"/>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731" name="フローチャート: 判断 730"/>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103887</xdr:rowOff>
    </xdr:from>
    <xdr:to>
      <xdr:col>116</xdr:col>
      <xdr:colOff>114300</xdr:colOff>
      <xdr:row>106</xdr:row>
      <xdr:rowOff>34037</xdr:rowOff>
    </xdr:to>
    <xdr:sp macro="" textlink="">
      <xdr:nvSpPr>
        <xdr:cNvPr id="737" name="楕円 736"/>
        <xdr:cNvSpPr/>
      </xdr:nvSpPr>
      <xdr:spPr>
        <a:xfrm>
          <a:off x="22110700" y="1810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126764</xdr:rowOff>
    </xdr:from>
    <xdr:ext cx="469744" cy="259045"/>
    <xdr:sp macro="" textlink="">
      <xdr:nvSpPr>
        <xdr:cNvPr id="738" name="【公民館】&#10;一人当たり面積該当値テキスト"/>
        <xdr:cNvSpPr txBox="1"/>
      </xdr:nvSpPr>
      <xdr:spPr>
        <a:xfrm>
          <a:off x="22199600" y="1795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114554</xdr:rowOff>
    </xdr:from>
    <xdr:to>
      <xdr:col>112</xdr:col>
      <xdr:colOff>38100</xdr:colOff>
      <xdr:row>106</xdr:row>
      <xdr:rowOff>44704</xdr:rowOff>
    </xdr:to>
    <xdr:sp macro="" textlink="">
      <xdr:nvSpPr>
        <xdr:cNvPr id="739" name="楕円 738"/>
        <xdr:cNvSpPr/>
      </xdr:nvSpPr>
      <xdr:spPr>
        <a:xfrm>
          <a:off x="21272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154687</xdr:rowOff>
    </xdr:from>
    <xdr:to>
      <xdr:col>116</xdr:col>
      <xdr:colOff>63500</xdr:colOff>
      <xdr:row>105</xdr:row>
      <xdr:rowOff>165354</xdr:rowOff>
    </xdr:to>
    <xdr:cxnSp macro="">
      <xdr:nvCxnSpPr>
        <xdr:cNvPr id="740" name="直線コネクタ 739"/>
        <xdr:cNvCxnSpPr/>
      </xdr:nvCxnSpPr>
      <xdr:spPr>
        <a:xfrm flipV="1">
          <a:off x="21323300" y="18156937"/>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122937</xdr:rowOff>
    </xdr:from>
    <xdr:to>
      <xdr:col>107</xdr:col>
      <xdr:colOff>101600</xdr:colOff>
      <xdr:row>106</xdr:row>
      <xdr:rowOff>53087</xdr:rowOff>
    </xdr:to>
    <xdr:sp macro="" textlink="">
      <xdr:nvSpPr>
        <xdr:cNvPr id="741" name="楕円 740"/>
        <xdr:cNvSpPr/>
      </xdr:nvSpPr>
      <xdr:spPr>
        <a:xfrm>
          <a:off x="20383500" y="181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165354</xdr:rowOff>
    </xdr:from>
    <xdr:to>
      <xdr:col>111</xdr:col>
      <xdr:colOff>177800</xdr:colOff>
      <xdr:row>106</xdr:row>
      <xdr:rowOff>2287</xdr:rowOff>
    </xdr:to>
    <xdr:cxnSp macro="">
      <xdr:nvCxnSpPr>
        <xdr:cNvPr id="742" name="直線コネクタ 741"/>
        <xdr:cNvCxnSpPr/>
      </xdr:nvCxnSpPr>
      <xdr:spPr>
        <a:xfrm flipV="1">
          <a:off x="20434300" y="18167604"/>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129032</xdr:rowOff>
    </xdr:from>
    <xdr:to>
      <xdr:col>102</xdr:col>
      <xdr:colOff>165100</xdr:colOff>
      <xdr:row>106</xdr:row>
      <xdr:rowOff>59182</xdr:rowOff>
    </xdr:to>
    <xdr:sp macro="" textlink="">
      <xdr:nvSpPr>
        <xdr:cNvPr id="743" name="楕円 742"/>
        <xdr:cNvSpPr/>
      </xdr:nvSpPr>
      <xdr:spPr>
        <a:xfrm>
          <a:off x="19494500" y="181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2287</xdr:rowOff>
    </xdr:from>
    <xdr:to>
      <xdr:col>107</xdr:col>
      <xdr:colOff>50800</xdr:colOff>
      <xdr:row>106</xdr:row>
      <xdr:rowOff>8382</xdr:rowOff>
    </xdr:to>
    <xdr:cxnSp macro="">
      <xdr:nvCxnSpPr>
        <xdr:cNvPr id="744" name="直線コネクタ 743"/>
        <xdr:cNvCxnSpPr/>
      </xdr:nvCxnSpPr>
      <xdr:spPr>
        <a:xfrm flipV="1">
          <a:off x="19545300" y="18175987"/>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133604</xdr:rowOff>
    </xdr:from>
    <xdr:to>
      <xdr:col>98</xdr:col>
      <xdr:colOff>38100</xdr:colOff>
      <xdr:row>106</xdr:row>
      <xdr:rowOff>63754</xdr:rowOff>
    </xdr:to>
    <xdr:sp macro="" textlink="">
      <xdr:nvSpPr>
        <xdr:cNvPr id="745" name="楕円 744"/>
        <xdr:cNvSpPr/>
      </xdr:nvSpPr>
      <xdr:spPr>
        <a:xfrm>
          <a:off x="18605500" y="181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8382</xdr:rowOff>
    </xdr:from>
    <xdr:to>
      <xdr:col>102</xdr:col>
      <xdr:colOff>114300</xdr:colOff>
      <xdr:row>106</xdr:row>
      <xdr:rowOff>12954</xdr:rowOff>
    </xdr:to>
    <xdr:cxnSp macro="">
      <xdr:nvCxnSpPr>
        <xdr:cNvPr id="746" name="直線コネクタ 745"/>
        <xdr:cNvCxnSpPr/>
      </xdr:nvCxnSpPr>
      <xdr:spPr>
        <a:xfrm flipV="1">
          <a:off x="18656300" y="181820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151655</xdr:rowOff>
    </xdr:from>
    <xdr:ext cx="469744" cy="259045"/>
    <xdr:sp macro="" textlink="">
      <xdr:nvSpPr>
        <xdr:cNvPr id="747" name="n_1aveValue【公民館】&#10;一人当たり面積"/>
        <xdr:cNvSpPr txBox="1"/>
      </xdr:nvSpPr>
      <xdr:spPr>
        <a:xfrm>
          <a:off x="21075727"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144035</xdr:rowOff>
    </xdr:from>
    <xdr:ext cx="469744" cy="259045"/>
    <xdr:sp macro="" textlink="">
      <xdr:nvSpPr>
        <xdr:cNvPr id="748" name="n_2aveValue【公民館】&#10;一人当たり面積"/>
        <xdr:cNvSpPr txBox="1"/>
      </xdr:nvSpPr>
      <xdr:spPr>
        <a:xfrm>
          <a:off x="201994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164609</xdr:rowOff>
    </xdr:from>
    <xdr:ext cx="469744" cy="259045"/>
    <xdr:sp macro="" textlink="">
      <xdr:nvSpPr>
        <xdr:cNvPr id="749" name="n_3aveValue【公民館】&#10;一人当たり面積"/>
        <xdr:cNvSpPr txBox="1"/>
      </xdr:nvSpPr>
      <xdr:spPr>
        <a:xfrm>
          <a:off x="19310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23640</xdr:rowOff>
    </xdr:from>
    <xdr:ext cx="469744" cy="259045"/>
    <xdr:sp macro="" textlink="">
      <xdr:nvSpPr>
        <xdr:cNvPr id="750" name="n_4aveValue【公民館】&#10;一人当たり面積"/>
        <xdr:cNvSpPr txBox="1"/>
      </xdr:nvSpPr>
      <xdr:spPr>
        <a:xfrm>
          <a:off x="18421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61231</xdr:rowOff>
    </xdr:from>
    <xdr:ext cx="469744" cy="259045"/>
    <xdr:sp macro="" textlink="">
      <xdr:nvSpPr>
        <xdr:cNvPr id="751" name="n_1main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69614</xdr:rowOff>
    </xdr:from>
    <xdr:ext cx="469744" cy="259045"/>
    <xdr:sp macro="" textlink="">
      <xdr:nvSpPr>
        <xdr:cNvPr id="752" name="n_2mainValue【公民館】&#10;一人当たり面積"/>
        <xdr:cNvSpPr txBox="1"/>
      </xdr:nvSpPr>
      <xdr:spPr>
        <a:xfrm>
          <a:off x="20199427" y="17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75709</xdr:rowOff>
    </xdr:from>
    <xdr:ext cx="469744" cy="259045"/>
    <xdr:sp macro="" textlink="">
      <xdr:nvSpPr>
        <xdr:cNvPr id="753" name="n_3mainValue【公民館】&#10;一人当たり面積"/>
        <xdr:cNvSpPr txBox="1"/>
      </xdr:nvSpPr>
      <xdr:spPr>
        <a:xfrm>
          <a:off x="19310427" y="1790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80281</xdr:rowOff>
    </xdr:from>
    <xdr:ext cx="469744" cy="259045"/>
    <xdr:sp macro="" textlink="">
      <xdr:nvSpPr>
        <xdr:cNvPr id="754" name="n_4mainValue【公民館】&#10;一人当たり面積"/>
        <xdr:cNvSpPr txBox="1"/>
      </xdr:nvSpPr>
      <xdr:spPr>
        <a:xfrm>
          <a:off x="18421427" y="1791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有形固定資産減価償却率が類似団体と比較して特に高い水準となっている施設は、公営住宅・保育所・公民館となっている。</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公営住宅については、有形固定資産減価償却率が</a:t>
          </a:r>
          <a:r>
            <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rPr>
            <a:t>93.7</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％となっている。今後は公営住宅長寿命化計画との整合性を図りながら、</a:t>
          </a:r>
          <a:r>
            <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rPr>
            <a:t>PPP/PFI</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事業の導入も視野に入れた整備方針を検討していく。</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保育所については、有形固定資産減価償却率が</a:t>
          </a:r>
          <a:r>
            <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rPr>
            <a:t>86.2</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％となっている。今後は園児の減少も見込まれ、さらに民間事業所も参入していることなどから、民間委託・用途廃止を含めた方針を検討していく。</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公民館については、有形固定資産減価償却率が</a:t>
          </a:r>
          <a:r>
            <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rPr>
            <a:t>89.4</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％となっている。今後は近隣の他施設との統廃合や複合化、地域コミュニティへの譲渡などについて検討していく。</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ほぼ全ての施設において類似団体の水準を上回っているため、策定した個別施設計画をもとに財源調整を図りながら老朽化対策に取り組んでいく。</a:t>
          </a:r>
          <a:endParaRPr lang="ja-JP" altLang="ja-JP" sz="1400">
            <a:effectLst/>
            <a:latin typeface="BIZ UDPゴシック" panose="020B0400000000000000" pitchFamily="50" charset="-128"/>
            <a:ea typeface="BIZ UDPゴシック" panose="020B0400000000000000"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5,429
5,415
110.00
6,183,982
6,111,839
52,131
3,815,118
5,934,590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31949</xdr:rowOff>
    </xdr:from>
    <xdr:ext cx="405111" cy="259045"/>
    <xdr:sp macro="" textlink="">
      <xdr:nvSpPr>
        <xdr:cNvPr id="63" name="【図書館】&#10;有形固定資産減価償却率平均値テキスト"/>
        <xdr:cNvSpPr txBox="1"/>
      </xdr:nvSpPr>
      <xdr:spPr>
        <a:xfrm>
          <a:off x="4673600" y="6547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xdr:cNvSpPr/>
      </xdr:nvSpPr>
      <xdr:spPr>
        <a:xfrm>
          <a:off x="2857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92528</xdr:rowOff>
    </xdr:from>
    <xdr:to>
      <xdr:col>24</xdr:col>
      <xdr:colOff>63500</xdr:colOff>
      <xdr:row>42</xdr:row>
      <xdr:rowOff>92528</xdr:rowOff>
    </xdr:to>
    <xdr:cxnSp macro="">
      <xdr:nvCxnSpPr>
        <xdr:cNvPr id="77" name="直線コネクタ 76"/>
        <xdr:cNvCxnSpPr/>
      </xdr:nvCxnSpPr>
      <xdr:spPr>
        <a:xfrm>
          <a:off x="3797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xdr:cNvCxnSpPr/>
      </xdr:nvCxnSpPr>
      <xdr:spPr>
        <a:xfrm>
          <a:off x="2908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3" name="直線コネクタ 82"/>
        <xdr:cNvCxnSpPr/>
      </xdr:nvCxnSpPr>
      <xdr:spPr>
        <a:xfrm>
          <a:off x="1130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43923</xdr:rowOff>
    </xdr:from>
    <xdr:ext cx="405111" cy="259045"/>
    <xdr:sp macro="" textlink="">
      <xdr:nvSpPr>
        <xdr:cNvPr id="84" name="n_1aveValue【図書館】&#10;有形固定資産減価償却率"/>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32493</xdr:rowOff>
    </xdr:from>
    <xdr:ext cx="405111" cy="259045"/>
    <xdr:sp macro="" textlink="">
      <xdr:nvSpPr>
        <xdr:cNvPr id="85" name="n_2aveValue【図書館】&#10;有形固定資産減価償却率"/>
        <xdr:cNvSpPr txBox="1"/>
      </xdr:nvSpPr>
      <xdr:spPr>
        <a:xfrm>
          <a:off x="27057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6" name="n_3aveValue【図書館】&#10;有形固定資産減価償却率"/>
        <xdr:cNvSpPr txBox="1"/>
      </xdr:nvSpPr>
      <xdr:spPr>
        <a:xfrm>
          <a:off x="1816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7" name="n_4aveValue【図書館】&#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8" name="n_1mainValue【図書館】&#10;有形固定資産減価償却率"/>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57421</xdr:rowOff>
    </xdr:from>
    <xdr:ext cx="469744" cy="259045"/>
    <xdr:sp macro="" textlink="">
      <xdr:nvSpPr>
        <xdr:cNvPr id="118" name="【図書館】&#10;一人当たり面積平均値テキスト"/>
        <xdr:cNvSpPr txBox="1"/>
      </xdr:nvSpPr>
      <xdr:spPr>
        <a:xfrm>
          <a:off x="10515600" y="640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21" name="フローチャート: 判断 120"/>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23" name="フローチャート: 判断 122"/>
        <xdr:cNvSpPr/>
      </xdr:nvSpPr>
      <xdr:spPr>
        <a:xfrm>
          <a:off x="6921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80264</xdr:rowOff>
    </xdr:from>
    <xdr:to>
      <xdr:col>55</xdr:col>
      <xdr:colOff>50800</xdr:colOff>
      <xdr:row>41</xdr:row>
      <xdr:rowOff>10414</xdr:rowOff>
    </xdr:to>
    <xdr:sp macro="" textlink="">
      <xdr:nvSpPr>
        <xdr:cNvPr id="129" name="楕円 128"/>
        <xdr:cNvSpPr/>
      </xdr:nvSpPr>
      <xdr:spPr>
        <a:xfrm>
          <a:off x="10426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58691</xdr:rowOff>
    </xdr:from>
    <xdr:ext cx="469744" cy="259045"/>
    <xdr:sp macro="" textlink="">
      <xdr:nvSpPr>
        <xdr:cNvPr id="130" name="【図書館】&#10;一人当たり面積該当値テキスト"/>
        <xdr:cNvSpPr txBox="1"/>
      </xdr:nvSpPr>
      <xdr:spPr>
        <a:xfrm>
          <a:off x="10515600"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84836</xdr:rowOff>
    </xdr:from>
    <xdr:to>
      <xdr:col>50</xdr:col>
      <xdr:colOff>165100</xdr:colOff>
      <xdr:row>41</xdr:row>
      <xdr:rowOff>14986</xdr:rowOff>
    </xdr:to>
    <xdr:sp macro="" textlink="">
      <xdr:nvSpPr>
        <xdr:cNvPr id="131" name="楕円 130"/>
        <xdr:cNvSpPr/>
      </xdr:nvSpPr>
      <xdr:spPr>
        <a:xfrm>
          <a:off x="9588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131064</xdr:rowOff>
    </xdr:from>
    <xdr:to>
      <xdr:col>55</xdr:col>
      <xdr:colOff>0</xdr:colOff>
      <xdr:row>40</xdr:row>
      <xdr:rowOff>135636</xdr:rowOff>
    </xdr:to>
    <xdr:cxnSp macro="">
      <xdr:nvCxnSpPr>
        <xdr:cNvPr id="132" name="直線コネクタ 131"/>
        <xdr:cNvCxnSpPr/>
      </xdr:nvCxnSpPr>
      <xdr:spPr>
        <a:xfrm flipV="1">
          <a:off x="9639300" y="69890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89408</xdr:rowOff>
    </xdr:from>
    <xdr:to>
      <xdr:col>46</xdr:col>
      <xdr:colOff>38100</xdr:colOff>
      <xdr:row>41</xdr:row>
      <xdr:rowOff>19558</xdr:rowOff>
    </xdr:to>
    <xdr:sp macro="" textlink="">
      <xdr:nvSpPr>
        <xdr:cNvPr id="133" name="楕円 132"/>
        <xdr:cNvSpPr/>
      </xdr:nvSpPr>
      <xdr:spPr>
        <a:xfrm>
          <a:off x="8699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135636</xdr:rowOff>
    </xdr:from>
    <xdr:to>
      <xdr:col>50</xdr:col>
      <xdr:colOff>114300</xdr:colOff>
      <xdr:row>40</xdr:row>
      <xdr:rowOff>140208</xdr:rowOff>
    </xdr:to>
    <xdr:cxnSp macro="">
      <xdr:nvCxnSpPr>
        <xdr:cNvPr id="134" name="直線コネクタ 133"/>
        <xdr:cNvCxnSpPr/>
      </xdr:nvCxnSpPr>
      <xdr:spPr>
        <a:xfrm flipV="1">
          <a:off x="8750300" y="6993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89408</xdr:rowOff>
    </xdr:from>
    <xdr:to>
      <xdr:col>41</xdr:col>
      <xdr:colOff>101600</xdr:colOff>
      <xdr:row>41</xdr:row>
      <xdr:rowOff>19558</xdr:rowOff>
    </xdr:to>
    <xdr:sp macro="" textlink="">
      <xdr:nvSpPr>
        <xdr:cNvPr id="135" name="楕円 134"/>
        <xdr:cNvSpPr/>
      </xdr:nvSpPr>
      <xdr:spPr>
        <a:xfrm>
          <a:off x="7810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140208</xdr:rowOff>
    </xdr:from>
    <xdr:to>
      <xdr:col>45</xdr:col>
      <xdr:colOff>177800</xdr:colOff>
      <xdr:row>40</xdr:row>
      <xdr:rowOff>140208</xdr:rowOff>
    </xdr:to>
    <xdr:cxnSp macro="">
      <xdr:nvCxnSpPr>
        <xdr:cNvPr id="136" name="直線コネクタ 135"/>
        <xdr:cNvCxnSpPr/>
      </xdr:nvCxnSpPr>
      <xdr:spPr>
        <a:xfrm>
          <a:off x="7861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93980</xdr:rowOff>
    </xdr:from>
    <xdr:to>
      <xdr:col>36</xdr:col>
      <xdr:colOff>165100</xdr:colOff>
      <xdr:row>41</xdr:row>
      <xdr:rowOff>24130</xdr:rowOff>
    </xdr:to>
    <xdr:sp macro="" textlink="">
      <xdr:nvSpPr>
        <xdr:cNvPr id="137" name="楕円 136"/>
        <xdr:cNvSpPr/>
      </xdr:nvSpPr>
      <xdr:spPr>
        <a:xfrm>
          <a:off x="692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140208</xdr:rowOff>
    </xdr:from>
    <xdr:to>
      <xdr:col>41</xdr:col>
      <xdr:colOff>50800</xdr:colOff>
      <xdr:row>40</xdr:row>
      <xdr:rowOff>144780</xdr:rowOff>
    </xdr:to>
    <xdr:cxnSp macro="">
      <xdr:nvCxnSpPr>
        <xdr:cNvPr id="138" name="直線コネクタ 137"/>
        <xdr:cNvCxnSpPr/>
      </xdr:nvCxnSpPr>
      <xdr:spPr>
        <a:xfrm flipV="1">
          <a:off x="6972300" y="699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116095</xdr:rowOff>
    </xdr:from>
    <xdr:ext cx="469744" cy="259045"/>
    <xdr:sp macro="" textlink="">
      <xdr:nvSpPr>
        <xdr:cNvPr id="139" name="n_1aveValue【図書館】&#10;一人当たり面積"/>
        <xdr:cNvSpPr txBox="1"/>
      </xdr:nvSpPr>
      <xdr:spPr>
        <a:xfrm>
          <a:off x="9391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102379</xdr:rowOff>
    </xdr:from>
    <xdr:ext cx="469744" cy="259045"/>
    <xdr:sp macro="" textlink="">
      <xdr:nvSpPr>
        <xdr:cNvPr id="140" name="n_2aveValue【図書館】&#10;一人当たり面積"/>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1"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161815</xdr:rowOff>
    </xdr:from>
    <xdr:ext cx="469744" cy="259045"/>
    <xdr:sp macro="" textlink="">
      <xdr:nvSpPr>
        <xdr:cNvPr id="142" name="n_4aveValue【図書館】&#10;一人当たり面積"/>
        <xdr:cNvSpPr txBox="1"/>
      </xdr:nvSpPr>
      <xdr:spPr>
        <a:xfrm>
          <a:off x="6737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6113</xdr:rowOff>
    </xdr:from>
    <xdr:ext cx="469744" cy="259045"/>
    <xdr:sp macro="" textlink="">
      <xdr:nvSpPr>
        <xdr:cNvPr id="143" name="n_1mainValue【図書館】&#10;一人当たり面積"/>
        <xdr:cNvSpPr txBox="1"/>
      </xdr:nvSpPr>
      <xdr:spPr>
        <a:xfrm>
          <a:off x="93917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10685</xdr:rowOff>
    </xdr:from>
    <xdr:ext cx="469744" cy="259045"/>
    <xdr:sp macro="" textlink="">
      <xdr:nvSpPr>
        <xdr:cNvPr id="144" name="n_2mainValue【図書館】&#10;一人当たり面積"/>
        <xdr:cNvSpPr txBox="1"/>
      </xdr:nvSpPr>
      <xdr:spPr>
        <a:xfrm>
          <a:off x="8515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10685</xdr:rowOff>
    </xdr:from>
    <xdr:ext cx="469744" cy="259045"/>
    <xdr:sp macro="" textlink="">
      <xdr:nvSpPr>
        <xdr:cNvPr id="145" name="n_3mainValue【図書館】&#10;一人当たり面積"/>
        <xdr:cNvSpPr txBox="1"/>
      </xdr:nvSpPr>
      <xdr:spPr>
        <a:xfrm>
          <a:off x="7626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15257</xdr:rowOff>
    </xdr:from>
    <xdr:ext cx="469744" cy="259045"/>
    <xdr:sp macro="" textlink="">
      <xdr:nvSpPr>
        <xdr:cNvPr id="146" name="n_4mainValue【図書館】&#10;一人当たり面積"/>
        <xdr:cNvSpPr txBox="1"/>
      </xdr:nvSpPr>
      <xdr:spPr>
        <a:xfrm>
          <a:off x="6737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77" name="【体育館・プール】&#10;有形固定資産減価償却率平均値テキスト"/>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80" name="フローチャート: 判断 179"/>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1" name="フローチャート: 判断 180"/>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2" name="フローチャート: 判断 181"/>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19413</xdr:rowOff>
    </xdr:from>
    <xdr:to>
      <xdr:col>24</xdr:col>
      <xdr:colOff>114300</xdr:colOff>
      <xdr:row>63</xdr:row>
      <xdr:rowOff>121013</xdr:rowOff>
    </xdr:to>
    <xdr:sp macro="" textlink="">
      <xdr:nvSpPr>
        <xdr:cNvPr id="188" name="楕円 187"/>
        <xdr:cNvSpPr/>
      </xdr:nvSpPr>
      <xdr:spPr>
        <a:xfrm>
          <a:off x="4584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169290</xdr:rowOff>
    </xdr:from>
    <xdr:ext cx="405111" cy="259045"/>
    <xdr:sp macro="" textlink="">
      <xdr:nvSpPr>
        <xdr:cNvPr id="189" name="【体育館・プール】&#10;有形固定資産減価償却率該当値テキスト"/>
        <xdr:cNvSpPr txBox="1"/>
      </xdr:nvSpPr>
      <xdr:spPr>
        <a:xfrm>
          <a:off x="4673600"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154940</xdr:rowOff>
    </xdr:from>
    <xdr:to>
      <xdr:col>20</xdr:col>
      <xdr:colOff>38100</xdr:colOff>
      <xdr:row>63</xdr:row>
      <xdr:rowOff>85090</xdr:rowOff>
    </xdr:to>
    <xdr:sp macro="" textlink="">
      <xdr:nvSpPr>
        <xdr:cNvPr id="190" name="楕円 189"/>
        <xdr:cNvSpPr/>
      </xdr:nvSpPr>
      <xdr:spPr>
        <a:xfrm>
          <a:off x="3746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34290</xdr:rowOff>
    </xdr:from>
    <xdr:to>
      <xdr:col>24</xdr:col>
      <xdr:colOff>63500</xdr:colOff>
      <xdr:row>63</xdr:row>
      <xdr:rowOff>70213</xdr:rowOff>
    </xdr:to>
    <xdr:cxnSp macro="">
      <xdr:nvCxnSpPr>
        <xdr:cNvPr id="191" name="直線コネクタ 190"/>
        <xdr:cNvCxnSpPr/>
      </xdr:nvCxnSpPr>
      <xdr:spPr>
        <a:xfrm>
          <a:off x="3797300" y="108356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119017</xdr:rowOff>
    </xdr:from>
    <xdr:to>
      <xdr:col>15</xdr:col>
      <xdr:colOff>101600</xdr:colOff>
      <xdr:row>63</xdr:row>
      <xdr:rowOff>49167</xdr:rowOff>
    </xdr:to>
    <xdr:sp macro="" textlink="">
      <xdr:nvSpPr>
        <xdr:cNvPr id="192" name="楕円 191"/>
        <xdr:cNvSpPr/>
      </xdr:nvSpPr>
      <xdr:spPr>
        <a:xfrm>
          <a:off x="2857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169817</xdr:rowOff>
    </xdr:from>
    <xdr:to>
      <xdr:col>19</xdr:col>
      <xdr:colOff>177800</xdr:colOff>
      <xdr:row>63</xdr:row>
      <xdr:rowOff>34290</xdr:rowOff>
    </xdr:to>
    <xdr:cxnSp macro="">
      <xdr:nvCxnSpPr>
        <xdr:cNvPr id="193" name="直線コネクタ 192"/>
        <xdr:cNvCxnSpPr/>
      </xdr:nvCxnSpPr>
      <xdr:spPr>
        <a:xfrm>
          <a:off x="2908300" y="107997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83094</xdr:rowOff>
    </xdr:from>
    <xdr:to>
      <xdr:col>10</xdr:col>
      <xdr:colOff>165100</xdr:colOff>
      <xdr:row>63</xdr:row>
      <xdr:rowOff>13244</xdr:rowOff>
    </xdr:to>
    <xdr:sp macro="" textlink="">
      <xdr:nvSpPr>
        <xdr:cNvPr id="194" name="楕円 193"/>
        <xdr:cNvSpPr/>
      </xdr:nvSpPr>
      <xdr:spPr>
        <a:xfrm>
          <a:off x="1968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133894</xdr:rowOff>
    </xdr:from>
    <xdr:to>
      <xdr:col>15</xdr:col>
      <xdr:colOff>50800</xdr:colOff>
      <xdr:row>62</xdr:row>
      <xdr:rowOff>169817</xdr:rowOff>
    </xdr:to>
    <xdr:cxnSp macro="">
      <xdr:nvCxnSpPr>
        <xdr:cNvPr id="195" name="直線コネクタ 194"/>
        <xdr:cNvCxnSpPr/>
      </xdr:nvCxnSpPr>
      <xdr:spPr>
        <a:xfrm>
          <a:off x="2019300" y="10763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96" name="n_1aveValue【体育館・プール】&#10;有形固定資産減価償却率"/>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97" name="n_2aveValue【体育館・プール】&#10;有形固定資産減価償却率"/>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98"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199" name="n_4aveValue【体育館・プー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76217</xdr:rowOff>
    </xdr:from>
    <xdr:ext cx="405111" cy="259045"/>
    <xdr:sp macro="" textlink="">
      <xdr:nvSpPr>
        <xdr:cNvPr id="200" name="n_1mainValue【体育館・プール】&#10;有形固定資産減価償却率"/>
        <xdr:cNvSpPr txBox="1"/>
      </xdr:nvSpPr>
      <xdr:spPr>
        <a:xfrm>
          <a:off x="35820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40294</xdr:rowOff>
    </xdr:from>
    <xdr:ext cx="405111" cy="259045"/>
    <xdr:sp macro="" textlink="">
      <xdr:nvSpPr>
        <xdr:cNvPr id="201" name="n_2mainValue【体育館・プール】&#10;有形固定資産減価償却率"/>
        <xdr:cNvSpPr txBox="1"/>
      </xdr:nvSpPr>
      <xdr:spPr>
        <a:xfrm>
          <a:off x="2705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4371</xdr:rowOff>
    </xdr:from>
    <xdr:ext cx="405111" cy="259045"/>
    <xdr:sp macro="" textlink="">
      <xdr:nvSpPr>
        <xdr:cNvPr id="202" name="n_3mainValue【体育館・プール】&#10;有形固定資産減価償却率"/>
        <xdr:cNvSpPr txBox="1"/>
      </xdr:nvSpPr>
      <xdr:spPr>
        <a:xfrm>
          <a:off x="1816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3" name="直線コネクタ 21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4" name="テキスト ボックス 21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6" name="テキスト ボックス 21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7" name="直線コネクタ 21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8" name="テキスト ボックス 21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2" name="直線コネクタ 221"/>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3" name="【体育館・プール】&#10;一人当たり面積最小値テキスト"/>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4" name="直線コネクタ 223"/>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5" name="【体育館・プール】&#10;一人当たり面積最大値テキスト"/>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6" name="直線コネクタ 225"/>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227" name="【体育館・プール】&#10;一人当たり面積平均値テキスト"/>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28" name="フローチャート: 判断 227"/>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29" name="フローチャート: 判断 228"/>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30" name="フローチャート: 判断 229"/>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231" name="フローチャート: 判断 230"/>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232" name="フローチャート: 判断 231"/>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152654</xdr:rowOff>
    </xdr:from>
    <xdr:to>
      <xdr:col>55</xdr:col>
      <xdr:colOff>50800</xdr:colOff>
      <xdr:row>62</xdr:row>
      <xdr:rowOff>82804</xdr:rowOff>
    </xdr:to>
    <xdr:sp macro="" textlink="">
      <xdr:nvSpPr>
        <xdr:cNvPr id="238" name="楕円 237"/>
        <xdr:cNvSpPr/>
      </xdr:nvSpPr>
      <xdr:spPr>
        <a:xfrm>
          <a:off x="104267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131081</xdr:rowOff>
    </xdr:from>
    <xdr:ext cx="469744" cy="259045"/>
    <xdr:sp macro="" textlink="">
      <xdr:nvSpPr>
        <xdr:cNvPr id="239" name="【体育館・プール】&#10;一人当たり面積該当値テキスト"/>
        <xdr:cNvSpPr txBox="1"/>
      </xdr:nvSpPr>
      <xdr:spPr>
        <a:xfrm>
          <a:off x="10515600"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157226</xdr:rowOff>
    </xdr:from>
    <xdr:to>
      <xdr:col>50</xdr:col>
      <xdr:colOff>165100</xdr:colOff>
      <xdr:row>62</xdr:row>
      <xdr:rowOff>87376</xdr:rowOff>
    </xdr:to>
    <xdr:sp macro="" textlink="">
      <xdr:nvSpPr>
        <xdr:cNvPr id="240" name="楕円 239"/>
        <xdr:cNvSpPr/>
      </xdr:nvSpPr>
      <xdr:spPr>
        <a:xfrm>
          <a:off x="9588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32004</xdr:rowOff>
    </xdr:from>
    <xdr:to>
      <xdr:col>55</xdr:col>
      <xdr:colOff>0</xdr:colOff>
      <xdr:row>62</xdr:row>
      <xdr:rowOff>36576</xdr:rowOff>
    </xdr:to>
    <xdr:cxnSp macro="">
      <xdr:nvCxnSpPr>
        <xdr:cNvPr id="241" name="直線コネクタ 240"/>
        <xdr:cNvCxnSpPr/>
      </xdr:nvCxnSpPr>
      <xdr:spPr>
        <a:xfrm flipV="1">
          <a:off x="9639300" y="1066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160083</xdr:rowOff>
    </xdr:from>
    <xdr:to>
      <xdr:col>46</xdr:col>
      <xdr:colOff>38100</xdr:colOff>
      <xdr:row>62</xdr:row>
      <xdr:rowOff>90233</xdr:rowOff>
    </xdr:to>
    <xdr:sp macro="" textlink="">
      <xdr:nvSpPr>
        <xdr:cNvPr id="242" name="楕円 241"/>
        <xdr:cNvSpPr/>
      </xdr:nvSpPr>
      <xdr:spPr>
        <a:xfrm>
          <a:off x="8699500" y="106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36576</xdr:rowOff>
    </xdr:from>
    <xdr:to>
      <xdr:col>50</xdr:col>
      <xdr:colOff>114300</xdr:colOff>
      <xdr:row>62</xdr:row>
      <xdr:rowOff>39433</xdr:rowOff>
    </xdr:to>
    <xdr:cxnSp macro="">
      <xdr:nvCxnSpPr>
        <xdr:cNvPr id="243" name="直線コネクタ 242"/>
        <xdr:cNvCxnSpPr/>
      </xdr:nvCxnSpPr>
      <xdr:spPr>
        <a:xfrm flipV="1">
          <a:off x="8750300" y="10666476"/>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162369</xdr:rowOff>
    </xdr:from>
    <xdr:to>
      <xdr:col>41</xdr:col>
      <xdr:colOff>101600</xdr:colOff>
      <xdr:row>62</xdr:row>
      <xdr:rowOff>92519</xdr:rowOff>
    </xdr:to>
    <xdr:sp macro="" textlink="">
      <xdr:nvSpPr>
        <xdr:cNvPr id="244" name="楕円 243"/>
        <xdr:cNvSpPr/>
      </xdr:nvSpPr>
      <xdr:spPr>
        <a:xfrm>
          <a:off x="7810500" y="106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39433</xdr:rowOff>
    </xdr:from>
    <xdr:to>
      <xdr:col>45</xdr:col>
      <xdr:colOff>177800</xdr:colOff>
      <xdr:row>62</xdr:row>
      <xdr:rowOff>41719</xdr:rowOff>
    </xdr:to>
    <xdr:cxnSp macro="">
      <xdr:nvCxnSpPr>
        <xdr:cNvPr id="245" name="直線コネクタ 244"/>
        <xdr:cNvCxnSpPr/>
      </xdr:nvCxnSpPr>
      <xdr:spPr>
        <a:xfrm flipV="1">
          <a:off x="7861300" y="106693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46"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247" name="n_2aveValue【体育館・プール】&#10;一人当たり面積"/>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248" name="n_3aveValue【体育館・プール】&#10;一人当たり面積"/>
        <xdr:cNvSpPr txBox="1"/>
      </xdr:nvSpPr>
      <xdr:spPr>
        <a:xfrm>
          <a:off x="7626427" y="101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249" name="n_4aveValue【体育館・プール】&#10;一人当たり面積"/>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78503</xdr:rowOff>
    </xdr:from>
    <xdr:ext cx="469744" cy="259045"/>
    <xdr:sp macro="" textlink="">
      <xdr:nvSpPr>
        <xdr:cNvPr id="250" name="n_1mainValue【体育館・プール】&#10;一人当たり面積"/>
        <xdr:cNvSpPr txBox="1"/>
      </xdr:nvSpPr>
      <xdr:spPr>
        <a:xfrm>
          <a:off x="93917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81360</xdr:rowOff>
    </xdr:from>
    <xdr:ext cx="469744" cy="259045"/>
    <xdr:sp macro="" textlink="">
      <xdr:nvSpPr>
        <xdr:cNvPr id="251" name="n_2mainValue【体育館・プール】&#10;一人当たり面積"/>
        <xdr:cNvSpPr txBox="1"/>
      </xdr:nvSpPr>
      <xdr:spPr>
        <a:xfrm>
          <a:off x="8515427" y="1071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83646</xdr:rowOff>
    </xdr:from>
    <xdr:ext cx="469744" cy="259045"/>
    <xdr:sp macro="" textlink="">
      <xdr:nvSpPr>
        <xdr:cNvPr id="252" name="n_3mainValue【体育館・プール】&#10;一人当たり面積"/>
        <xdr:cNvSpPr txBox="1"/>
      </xdr:nvSpPr>
      <xdr:spPr>
        <a:xfrm>
          <a:off x="7626427" y="1071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5" name="テキスト ボックス 2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6" name="直線コネクタ 2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7" name="テキスト ボックス 29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8" name="直線コネクタ 2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9" name="テキスト ボックス 2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0" name="直線コネクタ 2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1" name="テキスト ボックス 3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2" name="直線コネクタ 3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3" name="テキスト ボックス 3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4" name="直線コネクタ 3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5" name="テキスト ボックス 3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6" name="直線コネクタ 3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7" name="テキスト ボックス 30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8" name="直線コネクタ 3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310" name="直線コネクタ 309"/>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11" name="【一般廃棄物処理施設】&#10;有形固定資産減価償却率最小値テキスト"/>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12" name="直線コネクタ 311"/>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313" name="【一般廃棄物処理施設】&#10;有形固定資産減価償却率最大値テキスト"/>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314" name="直線コネクタ 313"/>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315" name="【一般廃棄物処理施設】&#10;有形固定資産減価償却率平均値テキスト"/>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16" name="フローチャート: 判断 315"/>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317" name="フローチャート: 判断 316"/>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18" name="フローチャート: 判断 317"/>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19" name="フローチャート: 判断 318"/>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320" name="フローチャート: 判断 319"/>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1" name="テキスト ボックス 3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2" name="テキスト ボックス 3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3" name="テキスト ボックス 3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4" name="テキスト ボックス 3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5" name="テキスト ボックス 3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326" name="楕円 325"/>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327" name="【一般廃棄物処理施設】&#10;有形固定資産減価償却率該当値テキスト"/>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146231</xdr:rowOff>
    </xdr:from>
    <xdr:to>
      <xdr:col>81</xdr:col>
      <xdr:colOff>101600</xdr:colOff>
      <xdr:row>37</xdr:row>
      <xdr:rowOff>76381</xdr:rowOff>
    </xdr:to>
    <xdr:sp macro="" textlink="">
      <xdr:nvSpPr>
        <xdr:cNvPr id="328" name="楕円 327"/>
        <xdr:cNvSpPr/>
      </xdr:nvSpPr>
      <xdr:spPr>
        <a:xfrm>
          <a:off x="15430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25581</xdr:rowOff>
    </xdr:from>
    <xdr:to>
      <xdr:col>85</xdr:col>
      <xdr:colOff>127000</xdr:colOff>
      <xdr:row>37</xdr:row>
      <xdr:rowOff>76200</xdr:rowOff>
    </xdr:to>
    <xdr:cxnSp macro="">
      <xdr:nvCxnSpPr>
        <xdr:cNvPr id="329" name="直線コネクタ 328"/>
        <xdr:cNvCxnSpPr/>
      </xdr:nvCxnSpPr>
      <xdr:spPr>
        <a:xfrm>
          <a:off x="15481300" y="636923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123372</xdr:rowOff>
    </xdr:from>
    <xdr:to>
      <xdr:col>76</xdr:col>
      <xdr:colOff>165100</xdr:colOff>
      <xdr:row>37</xdr:row>
      <xdr:rowOff>53522</xdr:rowOff>
    </xdr:to>
    <xdr:sp macro="" textlink="">
      <xdr:nvSpPr>
        <xdr:cNvPr id="330" name="楕円 329"/>
        <xdr:cNvSpPr/>
      </xdr:nvSpPr>
      <xdr:spPr>
        <a:xfrm>
          <a:off x="14541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2722</xdr:rowOff>
    </xdr:from>
    <xdr:to>
      <xdr:col>81</xdr:col>
      <xdr:colOff>50800</xdr:colOff>
      <xdr:row>37</xdr:row>
      <xdr:rowOff>25581</xdr:rowOff>
    </xdr:to>
    <xdr:cxnSp macro="">
      <xdr:nvCxnSpPr>
        <xdr:cNvPr id="331" name="直線コネクタ 330"/>
        <xdr:cNvCxnSpPr/>
      </xdr:nvCxnSpPr>
      <xdr:spPr>
        <a:xfrm>
          <a:off x="14592300" y="63463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85816</xdr:rowOff>
    </xdr:from>
    <xdr:to>
      <xdr:col>72</xdr:col>
      <xdr:colOff>38100</xdr:colOff>
      <xdr:row>37</xdr:row>
      <xdr:rowOff>15966</xdr:rowOff>
    </xdr:to>
    <xdr:sp macro="" textlink="">
      <xdr:nvSpPr>
        <xdr:cNvPr id="332" name="楕円 331"/>
        <xdr:cNvSpPr/>
      </xdr:nvSpPr>
      <xdr:spPr>
        <a:xfrm>
          <a:off x="13652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136616</xdr:rowOff>
    </xdr:from>
    <xdr:to>
      <xdr:col>76</xdr:col>
      <xdr:colOff>114300</xdr:colOff>
      <xdr:row>37</xdr:row>
      <xdr:rowOff>2722</xdr:rowOff>
    </xdr:to>
    <xdr:cxnSp macro="">
      <xdr:nvCxnSpPr>
        <xdr:cNvPr id="333" name="直線コネクタ 332"/>
        <xdr:cNvCxnSpPr/>
      </xdr:nvCxnSpPr>
      <xdr:spPr>
        <a:xfrm>
          <a:off x="13703300" y="630881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40096</xdr:rowOff>
    </xdr:from>
    <xdr:to>
      <xdr:col>67</xdr:col>
      <xdr:colOff>101600</xdr:colOff>
      <xdr:row>36</xdr:row>
      <xdr:rowOff>141696</xdr:rowOff>
    </xdr:to>
    <xdr:sp macro="" textlink="">
      <xdr:nvSpPr>
        <xdr:cNvPr id="334" name="楕円 333"/>
        <xdr:cNvSpPr/>
      </xdr:nvSpPr>
      <xdr:spPr>
        <a:xfrm>
          <a:off x="12763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90896</xdr:rowOff>
    </xdr:from>
    <xdr:to>
      <xdr:col>71</xdr:col>
      <xdr:colOff>177800</xdr:colOff>
      <xdr:row>36</xdr:row>
      <xdr:rowOff>136616</xdr:rowOff>
    </xdr:to>
    <xdr:cxnSp macro="">
      <xdr:nvCxnSpPr>
        <xdr:cNvPr id="335" name="直線コネクタ 334"/>
        <xdr:cNvCxnSpPr/>
      </xdr:nvCxnSpPr>
      <xdr:spPr>
        <a:xfrm>
          <a:off x="12814300" y="62630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5460</xdr:rowOff>
    </xdr:from>
    <xdr:ext cx="405111" cy="259045"/>
    <xdr:sp macro="" textlink="">
      <xdr:nvSpPr>
        <xdr:cNvPr id="336" name="n_1aveValue【一般廃棄物処理施設】&#10;有形固定資産減価償却率"/>
        <xdr:cNvSpPr txBox="1"/>
      </xdr:nvSpPr>
      <xdr:spPr>
        <a:xfrm>
          <a:off x="15266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337" name="n_2aveValue【一般廃棄物処理施設】&#10;有形固定資産減価償却率"/>
        <xdr:cNvSpPr txBox="1"/>
      </xdr:nvSpPr>
      <xdr:spPr>
        <a:xfrm>
          <a:off x="14389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338" name="n_3aveValue【一般廃棄物処理施設】&#10;有形固定資産減価償却率"/>
        <xdr:cNvSpPr txBox="1"/>
      </xdr:nvSpPr>
      <xdr:spPr>
        <a:xfrm>
          <a:off x="13500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85470</xdr:rowOff>
    </xdr:from>
    <xdr:ext cx="405111" cy="259045"/>
    <xdr:sp macro="" textlink="">
      <xdr:nvSpPr>
        <xdr:cNvPr id="339" name="n_4aveValue【一般廃棄物処理施設】&#10;有形固定資産減価償却率"/>
        <xdr:cNvSpPr txBox="1"/>
      </xdr:nvSpPr>
      <xdr:spPr>
        <a:xfrm>
          <a:off x="12611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92908</xdr:rowOff>
    </xdr:from>
    <xdr:ext cx="405111" cy="259045"/>
    <xdr:sp macro="" textlink="">
      <xdr:nvSpPr>
        <xdr:cNvPr id="340" name="n_1mainValue【一般廃棄物処理施設】&#10;有形固定資産減価償却率"/>
        <xdr:cNvSpPr txBox="1"/>
      </xdr:nvSpPr>
      <xdr:spPr>
        <a:xfrm>
          <a:off x="152660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70049</xdr:rowOff>
    </xdr:from>
    <xdr:ext cx="405111" cy="259045"/>
    <xdr:sp macro="" textlink="">
      <xdr:nvSpPr>
        <xdr:cNvPr id="341" name="n_2mainValue【一般廃棄物処理施設】&#10;有形固定資産減価償却率"/>
        <xdr:cNvSpPr txBox="1"/>
      </xdr:nvSpPr>
      <xdr:spPr>
        <a:xfrm>
          <a:off x="14389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32493</xdr:rowOff>
    </xdr:from>
    <xdr:ext cx="405111" cy="259045"/>
    <xdr:sp macro="" textlink="">
      <xdr:nvSpPr>
        <xdr:cNvPr id="342" name="n_3mainValue【一般廃棄物処理施設】&#10;有形固定資産減価償却率"/>
        <xdr:cNvSpPr txBox="1"/>
      </xdr:nvSpPr>
      <xdr:spPr>
        <a:xfrm>
          <a:off x="13500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158223</xdr:rowOff>
    </xdr:from>
    <xdr:ext cx="405111" cy="259045"/>
    <xdr:sp macro="" textlink="">
      <xdr:nvSpPr>
        <xdr:cNvPr id="343" name="n_4mainValue【一般廃棄物処理施設】&#10;有形固定資産減価償却率"/>
        <xdr:cNvSpPr txBox="1"/>
      </xdr:nvSpPr>
      <xdr:spPr>
        <a:xfrm>
          <a:off x="12611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4" name="正方形/長方形 3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5" name="正方形/長方形 3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6" name="正方形/長方形 3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7" name="正方形/長方形 3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8" name="正方形/長方形 3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9" name="正方形/長方形 3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0" name="正方形/長方形 3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1" name="正方形/長方形 3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2" name="テキスト ボックス 3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3" name="直線コネクタ 3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4" name="直線コネクタ 3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5" name="テキスト ボックス 35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6" name="直線コネクタ 3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7" name="テキスト ボックス 35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8" name="直線コネクタ 3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9" name="テキスト ボックス 35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0" name="直線コネクタ 3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1" name="テキスト ボックス 36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2" name="直線コネクタ 3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3" name="テキスト ボックス 36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5" name="テキスト ボックス 36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367" name="直線コネクタ 366"/>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368" name="【一般廃棄物処理施設】&#10;一人当たり有形固定資産（償却資産）額最小値テキスト"/>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369" name="直線コネクタ 368"/>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370" name="【一般廃棄物処理施設】&#10;一人当たり有形固定資産（償却資産）額最大値テキスト"/>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371" name="直線コネクタ 370"/>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129947</xdr:rowOff>
    </xdr:from>
    <xdr:ext cx="599010" cy="259045"/>
    <xdr:sp macro="" textlink="">
      <xdr:nvSpPr>
        <xdr:cNvPr id="372" name="【一般廃棄物処理施設】&#10;一人当たり有形固定資産（償却資産）額平均値テキスト"/>
        <xdr:cNvSpPr txBox="1"/>
      </xdr:nvSpPr>
      <xdr:spPr>
        <a:xfrm>
          <a:off x="22199600" y="6816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373" name="フローチャート: 判断 372"/>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374" name="フローチャート: 判断 373"/>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375" name="フローチャート: 判断 374"/>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376" name="フローチャート: 判断 375"/>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377" name="フローチャート: 判断 376"/>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8" name="テキスト ボックス 3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9" name="テキスト ボックス 3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0" name="テキスト ボックス 3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1" name="テキスト ボックス 3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2" name="テキスト ボックス 3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25120</xdr:rowOff>
    </xdr:from>
    <xdr:to>
      <xdr:col>116</xdr:col>
      <xdr:colOff>114300</xdr:colOff>
      <xdr:row>37</xdr:row>
      <xdr:rowOff>126720</xdr:rowOff>
    </xdr:to>
    <xdr:sp macro="" textlink="">
      <xdr:nvSpPr>
        <xdr:cNvPr id="383" name="楕円 382"/>
        <xdr:cNvSpPr/>
      </xdr:nvSpPr>
      <xdr:spPr>
        <a:xfrm>
          <a:off x="22110700" y="63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47997</xdr:rowOff>
    </xdr:from>
    <xdr:ext cx="599010" cy="259045"/>
    <xdr:sp macro="" textlink="">
      <xdr:nvSpPr>
        <xdr:cNvPr id="384" name="【一般廃棄物処理施設】&#10;一人当たり有形固定資産（償却資産）額該当値テキスト"/>
        <xdr:cNvSpPr txBox="1"/>
      </xdr:nvSpPr>
      <xdr:spPr>
        <a:xfrm>
          <a:off x="22199600" y="622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36032</xdr:rowOff>
    </xdr:from>
    <xdr:to>
      <xdr:col>112</xdr:col>
      <xdr:colOff>38100</xdr:colOff>
      <xdr:row>37</xdr:row>
      <xdr:rowOff>137632</xdr:rowOff>
    </xdr:to>
    <xdr:sp macro="" textlink="">
      <xdr:nvSpPr>
        <xdr:cNvPr id="385" name="楕円 384"/>
        <xdr:cNvSpPr/>
      </xdr:nvSpPr>
      <xdr:spPr>
        <a:xfrm>
          <a:off x="21272500" y="63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75920</xdr:rowOff>
    </xdr:from>
    <xdr:to>
      <xdr:col>116</xdr:col>
      <xdr:colOff>63500</xdr:colOff>
      <xdr:row>37</xdr:row>
      <xdr:rowOff>86832</xdr:rowOff>
    </xdr:to>
    <xdr:cxnSp macro="">
      <xdr:nvCxnSpPr>
        <xdr:cNvPr id="386" name="直線コネクタ 385"/>
        <xdr:cNvCxnSpPr/>
      </xdr:nvCxnSpPr>
      <xdr:spPr>
        <a:xfrm flipV="1">
          <a:off x="21323300" y="6419570"/>
          <a:ext cx="838200" cy="1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73501</xdr:rowOff>
    </xdr:from>
    <xdr:to>
      <xdr:col>107</xdr:col>
      <xdr:colOff>101600</xdr:colOff>
      <xdr:row>38</xdr:row>
      <xdr:rowOff>3651</xdr:rowOff>
    </xdr:to>
    <xdr:sp macro="" textlink="">
      <xdr:nvSpPr>
        <xdr:cNvPr id="387" name="楕円 386"/>
        <xdr:cNvSpPr/>
      </xdr:nvSpPr>
      <xdr:spPr>
        <a:xfrm>
          <a:off x="20383500" y="64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86832</xdr:rowOff>
    </xdr:from>
    <xdr:to>
      <xdr:col>111</xdr:col>
      <xdr:colOff>177800</xdr:colOff>
      <xdr:row>37</xdr:row>
      <xdr:rowOff>124301</xdr:rowOff>
    </xdr:to>
    <xdr:cxnSp macro="">
      <xdr:nvCxnSpPr>
        <xdr:cNvPr id="388" name="直線コネクタ 387"/>
        <xdr:cNvCxnSpPr/>
      </xdr:nvCxnSpPr>
      <xdr:spPr>
        <a:xfrm flipV="1">
          <a:off x="20434300" y="6430482"/>
          <a:ext cx="889000" cy="3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91099</xdr:rowOff>
    </xdr:from>
    <xdr:to>
      <xdr:col>102</xdr:col>
      <xdr:colOff>165100</xdr:colOff>
      <xdr:row>38</xdr:row>
      <xdr:rowOff>21250</xdr:rowOff>
    </xdr:to>
    <xdr:sp macro="" textlink="">
      <xdr:nvSpPr>
        <xdr:cNvPr id="389" name="楕円 388"/>
        <xdr:cNvSpPr/>
      </xdr:nvSpPr>
      <xdr:spPr>
        <a:xfrm>
          <a:off x="19494500" y="64347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124301</xdr:rowOff>
    </xdr:from>
    <xdr:to>
      <xdr:col>107</xdr:col>
      <xdr:colOff>50800</xdr:colOff>
      <xdr:row>37</xdr:row>
      <xdr:rowOff>141899</xdr:rowOff>
    </xdr:to>
    <xdr:cxnSp macro="">
      <xdr:nvCxnSpPr>
        <xdr:cNvPr id="390" name="直線コネクタ 389"/>
        <xdr:cNvCxnSpPr/>
      </xdr:nvCxnSpPr>
      <xdr:spPr>
        <a:xfrm flipV="1">
          <a:off x="19545300" y="6467951"/>
          <a:ext cx="889000" cy="1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98542</xdr:rowOff>
    </xdr:from>
    <xdr:to>
      <xdr:col>98</xdr:col>
      <xdr:colOff>38100</xdr:colOff>
      <xdr:row>38</xdr:row>
      <xdr:rowOff>28693</xdr:rowOff>
    </xdr:to>
    <xdr:sp macro="" textlink="">
      <xdr:nvSpPr>
        <xdr:cNvPr id="391" name="楕円 390"/>
        <xdr:cNvSpPr/>
      </xdr:nvSpPr>
      <xdr:spPr>
        <a:xfrm>
          <a:off x="18605500" y="64421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141899</xdr:rowOff>
    </xdr:from>
    <xdr:to>
      <xdr:col>102</xdr:col>
      <xdr:colOff>114300</xdr:colOff>
      <xdr:row>37</xdr:row>
      <xdr:rowOff>149342</xdr:rowOff>
    </xdr:to>
    <xdr:cxnSp macro="">
      <xdr:nvCxnSpPr>
        <xdr:cNvPr id="392" name="直線コネクタ 391"/>
        <xdr:cNvCxnSpPr/>
      </xdr:nvCxnSpPr>
      <xdr:spPr>
        <a:xfrm flipV="1">
          <a:off x="18656300" y="6485549"/>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75680</xdr:rowOff>
    </xdr:from>
    <xdr:ext cx="599010" cy="259045"/>
    <xdr:sp macro="" textlink="">
      <xdr:nvSpPr>
        <xdr:cNvPr id="393" name="n_1aveValue【一般廃棄物処理施設】&#10;一人当たり有形固定資産（償却資産）額"/>
        <xdr:cNvSpPr txBox="1"/>
      </xdr:nvSpPr>
      <xdr:spPr>
        <a:xfrm>
          <a:off x="21011095"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106093</xdr:rowOff>
    </xdr:from>
    <xdr:ext cx="599010" cy="259045"/>
    <xdr:sp macro="" textlink="">
      <xdr:nvSpPr>
        <xdr:cNvPr id="394" name="n_2aveValue【一般廃棄物処理施設】&#10;一人当たり有形固定資産（償却資産）額"/>
        <xdr:cNvSpPr txBox="1"/>
      </xdr:nvSpPr>
      <xdr:spPr>
        <a:xfrm>
          <a:off x="20134795" y="696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104800</xdr:rowOff>
    </xdr:from>
    <xdr:ext cx="599010" cy="259045"/>
    <xdr:sp macro="" textlink="">
      <xdr:nvSpPr>
        <xdr:cNvPr id="395" name="n_3aveValue【一般廃棄物処理施設】&#10;一人当たり有形固定資産（償却資産）額"/>
        <xdr:cNvSpPr txBox="1"/>
      </xdr:nvSpPr>
      <xdr:spPr>
        <a:xfrm>
          <a:off x="19245795" y="69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145021</xdr:rowOff>
    </xdr:from>
    <xdr:ext cx="599010" cy="259045"/>
    <xdr:sp macro="" textlink="">
      <xdr:nvSpPr>
        <xdr:cNvPr id="396" name="n_4aveValue【一般廃棄物処理施設】&#10;一人当たり有形固定資産（償却資産）額"/>
        <xdr:cNvSpPr txBox="1"/>
      </xdr:nvSpPr>
      <xdr:spPr>
        <a:xfrm>
          <a:off x="18356795" y="700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154159</xdr:rowOff>
    </xdr:from>
    <xdr:ext cx="599010" cy="259045"/>
    <xdr:sp macro="" textlink="">
      <xdr:nvSpPr>
        <xdr:cNvPr id="397" name="n_1mainValue【一般廃棄物処理施設】&#10;一人当たり有形固定資産（償却資産）額"/>
        <xdr:cNvSpPr txBox="1"/>
      </xdr:nvSpPr>
      <xdr:spPr>
        <a:xfrm>
          <a:off x="21011095" y="615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20178</xdr:rowOff>
    </xdr:from>
    <xdr:ext cx="599010" cy="259045"/>
    <xdr:sp macro="" textlink="">
      <xdr:nvSpPr>
        <xdr:cNvPr id="398" name="n_2mainValue【一般廃棄物処理施設】&#10;一人当たり有形固定資産（償却資産）額"/>
        <xdr:cNvSpPr txBox="1"/>
      </xdr:nvSpPr>
      <xdr:spPr>
        <a:xfrm>
          <a:off x="20134795" y="619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37776</xdr:rowOff>
    </xdr:from>
    <xdr:ext cx="599010" cy="259045"/>
    <xdr:sp macro="" textlink="">
      <xdr:nvSpPr>
        <xdr:cNvPr id="399" name="n_3mainValue【一般廃棄物処理施設】&#10;一人当たり有形固定資産（償却資産）額"/>
        <xdr:cNvSpPr txBox="1"/>
      </xdr:nvSpPr>
      <xdr:spPr>
        <a:xfrm>
          <a:off x="19245795" y="620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45219</xdr:rowOff>
    </xdr:from>
    <xdr:ext cx="599010" cy="259045"/>
    <xdr:sp macro="" textlink="">
      <xdr:nvSpPr>
        <xdr:cNvPr id="400" name="n_4mainValue【一般廃棄物処理施設】&#10;一人当たり有形固定資産（償却資産）額"/>
        <xdr:cNvSpPr txBox="1"/>
      </xdr:nvSpPr>
      <xdr:spPr>
        <a:xfrm>
          <a:off x="18356795" y="621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9" name="正方形/長方形 4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0" name="正方形/長方形 4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1" name="正方形/長方形 4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2" name="正方形/長方形 4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3" name="正方形/長方形 4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4" name="正方形/長方形 4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5" name="正方形/長方形 4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6" name="正方形/長方形 41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7" name="正方形/長方形 4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8" name="正方形/長方形 4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9" name="正方形/長方形 4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0" name="正方形/長方形 4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1" name="正方形/長方形 4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2" name="正方形/長方形 4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3" name="正方形/長方形 4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4" name="正方形/長方形 4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5" name="テキスト ボックス 4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6" name="直線コネクタ 4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7" name="テキスト ボックス 4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8" name="直線コネクタ 4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9" name="テキスト ボックス 4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0" name="直線コネクタ 4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1" name="テキスト ボックス 4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2" name="直線コネクタ 4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3" name="テキスト ボックス 4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4" name="直線コネクタ 4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5" name="テキスト ボックス 4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6" name="直線コネクタ 4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7" name="テキスト ボックス 4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8" name="直線コネクタ 4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9" name="テキスト ボックス 4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0" name="直線コネクタ 4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442" name="直線コネクタ 441"/>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4" name="直線コネクタ 4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445"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446" name="直線コネクタ 445"/>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447" name="【消防施設】&#10;有形固定資産減価償却率平均値テキスト"/>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448" name="フローチャート: 判断 447"/>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449" name="フローチャート: 判断 448"/>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450" name="フローチャート: 判断 449"/>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451" name="フローチャート: 判断 450"/>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452" name="フローチャート: 判断 451"/>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3" name="テキスト ボックス 4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4" name="テキスト ボックス 4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5" name="テキスト ボックス 4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6" name="テキスト ボックス 4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7" name="テキスト ボックス 4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134257</xdr:rowOff>
    </xdr:from>
    <xdr:to>
      <xdr:col>85</xdr:col>
      <xdr:colOff>177800</xdr:colOff>
      <xdr:row>84</xdr:row>
      <xdr:rowOff>64407</xdr:rowOff>
    </xdr:to>
    <xdr:sp macro="" textlink="">
      <xdr:nvSpPr>
        <xdr:cNvPr id="458" name="楕円 457"/>
        <xdr:cNvSpPr/>
      </xdr:nvSpPr>
      <xdr:spPr>
        <a:xfrm>
          <a:off x="162687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112684</xdr:rowOff>
    </xdr:from>
    <xdr:ext cx="405111" cy="259045"/>
    <xdr:sp macro="" textlink="">
      <xdr:nvSpPr>
        <xdr:cNvPr id="459" name="【消防施設】&#10;有形固定資産減価償却率該当値テキスト"/>
        <xdr:cNvSpPr txBox="1"/>
      </xdr:nvSpPr>
      <xdr:spPr>
        <a:xfrm>
          <a:off x="16357600"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72208</xdr:rowOff>
    </xdr:from>
    <xdr:to>
      <xdr:col>81</xdr:col>
      <xdr:colOff>101600</xdr:colOff>
      <xdr:row>84</xdr:row>
      <xdr:rowOff>2358</xdr:rowOff>
    </xdr:to>
    <xdr:sp macro="" textlink="">
      <xdr:nvSpPr>
        <xdr:cNvPr id="460" name="楕円 459"/>
        <xdr:cNvSpPr/>
      </xdr:nvSpPr>
      <xdr:spPr>
        <a:xfrm>
          <a:off x="15430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123008</xdr:rowOff>
    </xdr:from>
    <xdr:to>
      <xdr:col>85</xdr:col>
      <xdr:colOff>127000</xdr:colOff>
      <xdr:row>84</xdr:row>
      <xdr:rowOff>13607</xdr:rowOff>
    </xdr:to>
    <xdr:cxnSp macro="">
      <xdr:nvCxnSpPr>
        <xdr:cNvPr id="461" name="直線コネクタ 460"/>
        <xdr:cNvCxnSpPr/>
      </xdr:nvCxnSpPr>
      <xdr:spPr>
        <a:xfrm>
          <a:off x="15481300" y="1435335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33020</xdr:rowOff>
    </xdr:from>
    <xdr:to>
      <xdr:col>76</xdr:col>
      <xdr:colOff>165100</xdr:colOff>
      <xdr:row>83</xdr:row>
      <xdr:rowOff>134620</xdr:rowOff>
    </xdr:to>
    <xdr:sp macro="" textlink="">
      <xdr:nvSpPr>
        <xdr:cNvPr id="462" name="楕円 461"/>
        <xdr:cNvSpPr/>
      </xdr:nvSpPr>
      <xdr:spPr>
        <a:xfrm>
          <a:off x="14541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83820</xdr:rowOff>
    </xdr:from>
    <xdr:to>
      <xdr:col>81</xdr:col>
      <xdr:colOff>50800</xdr:colOff>
      <xdr:row>83</xdr:row>
      <xdr:rowOff>123008</xdr:rowOff>
    </xdr:to>
    <xdr:cxnSp macro="">
      <xdr:nvCxnSpPr>
        <xdr:cNvPr id="463" name="直線コネクタ 462"/>
        <xdr:cNvCxnSpPr/>
      </xdr:nvCxnSpPr>
      <xdr:spPr>
        <a:xfrm>
          <a:off x="14592300" y="1431417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6894</xdr:rowOff>
    </xdr:from>
    <xdr:to>
      <xdr:col>72</xdr:col>
      <xdr:colOff>38100</xdr:colOff>
      <xdr:row>83</xdr:row>
      <xdr:rowOff>108494</xdr:rowOff>
    </xdr:to>
    <xdr:sp macro="" textlink="">
      <xdr:nvSpPr>
        <xdr:cNvPr id="464" name="楕円 463"/>
        <xdr:cNvSpPr/>
      </xdr:nvSpPr>
      <xdr:spPr>
        <a:xfrm>
          <a:off x="13652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57694</xdr:rowOff>
    </xdr:from>
    <xdr:to>
      <xdr:col>76</xdr:col>
      <xdr:colOff>114300</xdr:colOff>
      <xdr:row>83</xdr:row>
      <xdr:rowOff>83820</xdr:rowOff>
    </xdr:to>
    <xdr:cxnSp macro="">
      <xdr:nvCxnSpPr>
        <xdr:cNvPr id="465" name="直線コネクタ 464"/>
        <xdr:cNvCxnSpPr/>
      </xdr:nvCxnSpPr>
      <xdr:spPr>
        <a:xfrm>
          <a:off x="13703300" y="142880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140788</xdr:rowOff>
    </xdr:from>
    <xdr:to>
      <xdr:col>67</xdr:col>
      <xdr:colOff>101600</xdr:colOff>
      <xdr:row>83</xdr:row>
      <xdr:rowOff>70938</xdr:rowOff>
    </xdr:to>
    <xdr:sp macro="" textlink="">
      <xdr:nvSpPr>
        <xdr:cNvPr id="466" name="楕円 465"/>
        <xdr:cNvSpPr/>
      </xdr:nvSpPr>
      <xdr:spPr>
        <a:xfrm>
          <a:off x="12763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20138</xdr:rowOff>
    </xdr:from>
    <xdr:to>
      <xdr:col>71</xdr:col>
      <xdr:colOff>177800</xdr:colOff>
      <xdr:row>83</xdr:row>
      <xdr:rowOff>57694</xdr:rowOff>
    </xdr:to>
    <xdr:cxnSp macro="">
      <xdr:nvCxnSpPr>
        <xdr:cNvPr id="467" name="直線コネクタ 466"/>
        <xdr:cNvCxnSpPr/>
      </xdr:nvCxnSpPr>
      <xdr:spPr>
        <a:xfrm>
          <a:off x="12814300" y="142504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468" name="n_1aveValue【消防施設】&#10;有形固定資産減価償却率"/>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469" name="n_2aveValue【消防施設】&#10;有形固定資産減価償却率"/>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470" name="n_3aveValue【消防施設】&#10;有形固定資産減価償却率"/>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471" name="n_4aveValue【消防施設】&#10;有形固定資産減価償却率"/>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164935</xdr:rowOff>
    </xdr:from>
    <xdr:ext cx="405111" cy="259045"/>
    <xdr:sp macro="" textlink="">
      <xdr:nvSpPr>
        <xdr:cNvPr id="472" name="n_1mainValue【消防施設】&#10;有形固定資産減価償却率"/>
        <xdr:cNvSpPr txBox="1"/>
      </xdr:nvSpPr>
      <xdr:spPr>
        <a:xfrm>
          <a:off x="152660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151147</xdr:rowOff>
    </xdr:from>
    <xdr:ext cx="405111" cy="259045"/>
    <xdr:sp macro="" textlink="">
      <xdr:nvSpPr>
        <xdr:cNvPr id="473" name="n_2mainValue【消防施設】&#10;有形固定資産減価償却率"/>
        <xdr:cNvSpPr txBox="1"/>
      </xdr:nvSpPr>
      <xdr:spPr>
        <a:xfrm>
          <a:off x="14389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125021</xdr:rowOff>
    </xdr:from>
    <xdr:ext cx="405111" cy="259045"/>
    <xdr:sp macro="" textlink="">
      <xdr:nvSpPr>
        <xdr:cNvPr id="474" name="n_3mainValue【消防施設】&#10;有形固定資産減価償却率"/>
        <xdr:cNvSpPr txBox="1"/>
      </xdr:nvSpPr>
      <xdr:spPr>
        <a:xfrm>
          <a:off x="13500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87465</xdr:rowOff>
    </xdr:from>
    <xdr:ext cx="405111" cy="259045"/>
    <xdr:sp macro="" textlink="">
      <xdr:nvSpPr>
        <xdr:cNvPr id="475" name="n_4mainValue【消防施設】&#10;有形固定資産減価償却率"/>
        <xdr:cNvSpPr txBox="1"/>
      </xdr:nvSpPr>
      <xdr:spPr>
        <a:xfrm>
          <a:off x="12611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3" name="正方形/長方形 4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4" name="テキスト ボックス 4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5" name="直線コネクタ 4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6" name="直線コネクタ 48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7" name="テキスト ボックス 48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88" name="直線コネクタ 48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89" name="テキスト ボックス 48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0" name="直線コネクタ 48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1" name="テキスト ボックス 49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2" name="直線コネクタ 49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3" name="テキスト ボックス 49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4" name="直線コネクタ 49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5" name="テキスト ボックス 49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6" name="直線コネクタ 49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7" name="テキスト ボックス 49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501" name="直線コネクタ 500"/>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502" name="【消防施設】&#10;一人当たり面積最小値テキスト"/>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503" name="直線コネクタ 502"/>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504" name="【消防施設】&#10;一人当たり面積最大値テキスト"/>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505" name="直線コネクタ 504"/>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506" name="【消防施設】&#10;一人当たり面積平均値テキスト"/>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507" name="フローチャート: 判断 506"/>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508" name="フローチャート: 判断 507"/>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509" name="フローチャート: 判断 508"/>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510" name="フローチャート: 判断 509"/>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511" name="フローチャート: 判断 510"/>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159838</xdr:rowOff>
    </xdr:from>
    <xdr:to>
      <xdr:col>116</xdr:col>
      <xdr:colOff>114300</xdr:colOff>
      <xdr:row>86</xdr:row>
      <xdr:rowOff>89988</xdr:rowOff>
    </xdr:to>
    <xdr:sp macro="" textlink="">
      <xdr:nvSpPr>
        <xdr:cNvPr id="517" name="楕円 516"/>
        <xdr:cNvSpPr/>
      </xdr:nvSpPr>
      <xdr:spPr>
        <a:xfrm>
          <a:off x="22110700" y="147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138265</xdr:rowOff>
    </xdr:from>
    <xdr:ext cx="469744" cy="259045"/>
    <xdr:sp macro="" textlink="">
      <xdr:nvSpPr>
        <xdr:cNvPr id="518" name="【消防施設】&#10;一人当たり面積該当値テキスト"/>
        <xdr:cNvSpPr txBox="1"/>
      </xdr:nvSpPr>
      <xdr:spPr>
        <a:xfrm>
          <a:off x="22199600" y="147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163105</xdr:rowOff>
    </xdr:from>
    <xdr:to>
      <xdr:col>112</xdr:col>
      <xdr:colOff>38100</xdr:colOff>
      <xdr:row>86</xdr:row>
      <xdr:rowOff>93255</xdr:rowOff>
    </xdr:to>
    <xdr:sp macro="" textlink="">
      <xdr:nvSpPr>
        <xdr:cNvPr id="519" name="楕円 518"/>
        <xdr:cNvSpPr/>
      </xdr:nvSpPr>
      <xdr:spPr>
        <a:xfrm>
          <a:off x="21272500" y="147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39188</xdr:rowOff>
    </xdr:from>
    <xdr:to>
      <xdr:col>116</xdr:col>
      <xdr:colOff>63500</xdr:colOff>
      <xdr:row>86</xdr:row>
      <xdr:rowOff>42455</xdr:rowOff>
    </xdr:to>
    <xdr:cxnSp macro="">
      <xdr:nvCxnSpPr>
        <xdr:cNvPr id="520" name="直線コネクタ 519"/>
        <xdr:cNvCxnSpPr/>
      </xdr:nvCxnSpPr>
      <xdr:spPr>
        <a:xfrm flipV="1">
          <a:off x="21323300" y="147838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165281</xdr:rowOff>
    </xdr:from>
    <xdr:to>
      <xdr:col>107</xdr:col>
      <xdr:colOff>101600</xdr:colOff>
      <xdr:row>86</xdr:row>
      <xdr:rowOff>95431</xdr:rowOff>
    </xdr:to>
    <xdr:sp macro="" textlink="">
      <xdr:nvSpPr>
        <xdr:cNvPr id="521" name="楕円 520"/>
        <xdr:cNvSpPr/>
      </xdr:nvSpPr>
      <xdr:spPr>
        <a:xfrm>
          <a:off x="20383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42455</xdr:rowOff>
    </xdr:from>
    <xdr:to>
      <xdr:col>111</xdr:col>
      <xdr:colOff>177800</xdr:colOff>
      <xdr:row>86</xdr:row>
      <xdr:rowOff>44631</xdr:rowOff>
    </xdr:to>
    <xdr:cxnSp macro="">
      <xdr:nvCxnSpPr>
        <xdr:cNvPr id="522" name="直線コネクタ 521"/>
        <xdr:cNvCxnSpPr/>
      </xdr:nvCxnSpPr>
      <xdr:spPr>
        <a:xfrm flipV="1">
          <a:off x="20434300" y="1478715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523" name="楕円 522"/>
        <xdr:cNvSpPr/>
      </xdr:nvSpPr>
      <xdr:spPr>
        <a:xfrm>
          <a:off x="19494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44631</xdr:rowOff>
    </xdr:from>
    <xdr:to>
      <xdr:col>107</xdr:col>
      <xdr:colOff>50800</xdr:colOff>
      <xdr:row>86</xdr:row>
      <xdr:rowOff>45720</xdr:rowOff>
    </xdr:to>
    <xdr:cxnSp macro="">
      <xdr:nvCxnSpPr>
        <xdr:cNvPr id="524" name="直線コネクタ 523"/>
        <xdr:cNvCxnSpPr/>
      </xdr:nvCxnSpPr>
      <xdr:spPr>
        <a:xfrm flipV="1">
          <a:off x="19545300" y="1478933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167458</xdr:rowOff>
    </xdr:from>
    <xdr:to>
      <xdr:col>98</xdr:col>
      <xdr:colOff>38100</xdr:colOff>
      <xdr:row>86</xdr:row>
      <xdr:rowOff>97608</xdr:rowOff>
    </xdr:to>
    <xdr:sp macro="" textlink="">
      <xdr:nvSpPr>
        <xdr:cNvPr id="525" name="楕円 524"/>
        <xdr:cNvSpPr/>
      </xdr:nvSpPr>
      <xdr:spPr>
        <a:xfrm>
          <a:off x="18605500" y="1474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45720</xdr:rowOff>
    </xdr:from>
    <xdr:to>
      <xdr:col>102</xdr:col>
      <xdr:colOff>114300</xdr:colOff>
      <xdr:row>86</xdr:row>
      <xdr:rowOff>46808</xdr:rowOff>
    </xdr:to>
    <xdr:cxnSp macro="">
      <xdr:nvCxnSpPr>
        <xdr:cNvPr id="526" name="直線コネクタ 525"/>
        <xdr:cNvCxnSpPr/>
      </xdr:nvCxnSpPr>
      <xdr:spPr>
        <a:xfrm flipV="1">
          <a:off x="18656300" y="1479042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527" name="n_1aveValue【消防施設】&#10;一人当たり面積"/>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528" name="n_2aveValue【消防施設】&#10;一人当たり面積"/>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529" name="n_3aveValue【消防施設】&#10;一人当たり面積"/>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530" name="n_4aveValue【消防施設】&#10;一人当たり面積"/>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84382</xdr:rowOff>
    </xdr:from>
    <xdr:ext cx="469744" cy="259045"/>
    <xdr:sp macro="" textlink="">
      <xdr:nvSpPr>
        <xdr:cNvPr id="531" name="n_1mainValue【消防施設】&#10;一人当たり面積"/>
        <xdr:cNvSpPr txBox="1"/>
      </xdr:nvSpPr>
      <xdr:spPr>
        <a:xfrm>
          <a:off x="210757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86558</xdr:rowOff>
    </xdr:from>
    <xdr:ext cx="469744" cy="259045"/>
    <xdr:sp macro="" textlink="">
      <xdr:nvSpPr>
        <xdr:cNvPr id="532" name="n_2mainValue【消防施設】&#10;一人当たり面積"/>
        <xdr:cNvSpPr txBox="1"/>
      </xdr:nvSpPr>
      <xdr:spPr>
        <a:xfrm>
          <a:off x="20199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87647</xdr:rowOff>
    </xdr:from>
    <xdr:ext cx="469744" cy="259045"/>
    <xdr:sp macro="" textlink="">
      <xdr:nvSpPr>
        <xdr:cNvPr id="533" name="n_3mainValue【消防施設】&#10;一人当たり面積"/>
        <xdr:cNvSpPr txBox="1"/>
      </xdr:nvSpPr>
      <xdr:spPr>
        <a:xfrm>
          <a:off x="19310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88735</xdr:rowOff>
    </xdr:from>
    <xdr:ext cx="469744" cy="259045"/>
    <xdr:sp macro="" textlink="">
      <xdr:nvSpPr>
        <xdr:cNvPr id="534" name="n_4mainValue【消防施設】&#10;一人当たり面積"/>
        <xdr:cNvSpPr txBox="1"/>
      </xdr:nvSpPr>
      <xdr:spPr>
        <a:xfrm>
          <a:off x="18421427" y="1483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5" name="テキスト ボックス 5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6" name="直線コネクタ 5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7" name="テキスト ボックス 5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8" name="直線コネクタ 5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9" name="テキスト ボックス 5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0" name="直線コネクタ 5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1" name="テキスト ボックス 5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2" name="直線コネクタ 5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3" name="テキスト ボックス 5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4" name="直線コネクタ 5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5" name="テキスト ボックス 5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6" name="直線コネクタ 5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7" name="テキスト ボックス 5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560" name="直線コネクタ 559"/>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2" name="直線コネクタ 56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563"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564" name="直線コネクタ 563"/>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565" name="【庁舎】&#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66" name="フローチャート: 判断 565"/>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67" name="フローチャート: 判断 566"/>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568" name="フローチャート: 判断 567"/>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569" name="フローチャート: 判断 568"/>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570" name="フローチャート: 判断 569"/>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20501</xdr:rowOff>
    </xdr:from>
    <xdr:to>
      <xdr:col>85</xdr:col>
      <xdr:colOff>177800</xdr:colOff>
      <xdr:row>107</xdr:row>
      <xdr:rowOff>122101</xdr:rowOff>
    </xdr:to>
    <xdr:sp macro="" textlink="">
      <xdr:nvSpPr>
        <xdr:cNvPr id="576" name="楕円 575"/>
        <xdr:cNvSpPr/>
      </xdr:nvSpPr>
      <xdr:spPr>
        <a:xfrm>
          <a:off x="162687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170378</xdr:rowOff>
    </xdr:from>
    <xdr:ext cx="405111" cy="259045"/>
    <xdr:sp macro="" textlink="">
      <xdr:nvSpPr>
        <xdr:cNvPr id="577" name="【庁舎】&#10;有形固定資産減価償却率該当値テキスト"/>
        <xdr:cNvSpPr txBox="1"/>
      </xdr:nvSpPr>
      <xdr:spPr>
        <a:xfrm>
          <a:off x="16357600"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5806</xdr:rowOff>
    </xdr:from>
    <xdr:to>
      <xdr:col>81</xdr:col>
      <xdr:colOff>101600</xdr:colOff>
      <xdr:row>107</xdr:row>
      <xdr:rowOff>107406</xdr:rowOff>
    </xdr:to>
    <xdr:sp macro="" textlink="">
      <xdr:nvSpPr>
        <xdr:cNvPr id="578" name="楕円 577"/>
        <xdr:cNvSpPr/>
      </xdr:nvSpPr>
      <xdr:spPr>
        <a:xfrm>
          <a:off x="15430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56606</xdr:rowOff>
    </xdr:from>
    <xdr:to>
      <xdr:col>85</xdr:col>
      <xdr:colOff>127000</xdr:colOff>
      <xdr:row>107</xdr:row>
      <xdr:rowOff>71301</xdr:rowOff>
    </xdr:to>
    <xdr:cxnSp macro="">
      <xdr:nvCxnSpPr>
        <xdr:cNvPr id="579" name="直線コネクタ 578"/>
        <xdr:cNvCxnSpPr/>
      </xdr:nvCxnSpPr>
      <xdr:spPr>
        <a:xfrm>
          <a:off x="15481300" y="1840175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154395</xdr:rowOff>
    </xdr:from>
    <xdr:to>
      <xdr:col>76</xdr:col>
      <xdr:colOff>165100</xdr:colOff>
      <xdr:row>107</xdr:row>
      <xdr:rowOff>84545</xdr:rowOff>
    </xdr:to>
    <xdr:sp macro="" textlink="">
      <xdr:nvSpPr>
        <xdr:cNvPr id="580" name="楕円 579"/>
        <xdr:cNvSpPr/>
      </xdr:nvSpPr>
      <xdr:spPr>
        <a:xfrm>
          <a:off x="14541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33745</xdr:rowOff>
    </xdr:from>
    <xdr:to>
      <xdr:col>81</xdr:col>
      <xdr:colOff>50800</xdr:colOff>
      <xdr:row>107</xdr:row>
      <xdr:rowOff>56606</xdr:rowOff>
    </xdr:to>
    <xdr:cxnSp macro="">
      <xdr:nvCxnSpPr>
        <xdr:cNvPr id="581" name="直線コネクタ 580"/>
        <xdr:cNvCxnSpPr/>
      </xdr:nvCxnSpPr>
      <xdr:spPr>
        <a:xfrm>
          <a:off x="14592300" y="1837889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133169</xdr:rowOff>
    </xdr:from>
    <xdr:to>
      <xdr:col>72</xdr:col>
      <xdr:colOff>38100</xdr:colOff>
      <xdr:row>107</xdr:row>
      <xdr:rowOff>63319</xdr:rowOff>
    </xdr:to>
    <xdr:sp macro="" textlink="">
      <xdr:nvSpPr>
        <xdr:cNvPr id="582" name="楕円 581"/>
        <xdr:cNvSpPr/>
      </xdr:nvSpPr>
      <xdr:spPr>
        <a:xfrm>
          <a:off x="13652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12519</xdr:rowOff>
    </xdr:from>
    <xdr:to>
      <xdr:col>76</xdr:col>
      <xdr:colOff>114300</xdr:colOff>
      <xdr:row>107</xdr:row>
      <xdr:rowOff>33745</xdr:rowOff>
    </xdr:to>
    <xdr:cxnSp macro="">
      <xdr:nvCxnSpPr>
        <xdr:cNvPr id="583" name="直線コネクタ 582"/>
        <xdr:cNvCxnSpPr/>
      </xdr:nvCxnSpPr>
      <xdr:spPr>
        <a:xfrm>
          <a:off x="13703300" y="1835766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111942</xdr:rowOff>
    </xdr:from>
    <xdr:to>
      <xdr:col>67</xdr:col>
      <xdr:colOff>101600</xdr:colOff>
      <xdr:row>107</xdr:row>
      <xdr:rowOff>42092</xdr:rowOff>
    </xdr:to>
    <xdr:sp macro="" textlink="">
      <xdr:nvSpPr>
        <xdr:cNvPr id="584" name="楕円 583"/>
        <xdr:cNvSpPr/>
      </xdr:nvSpPr>
      <xdr:spPr>
        <a:xfrm>
          <a:off x="12763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162742</xdr:rowOff>
    </xdr:from>
    <xdr:to>
      <xdr:col>71</xdr:col>
      <xdr:colOff>177800</xdr:colOff>
      <xdr:row>107</xdr:row>
      <xdr:rowOff>12519</xdr:rowOff>
    </xdr:to>
    <xdr:cxnSp macro="">
      <xdr:nvCxnSpPr>
        <xdr:cNvPr id="585" name="直線コネクタ 584"/>
        <xdr:cNvCxnSpPr/>
      </xdr:nvCxnSpPr>
      <xdr:spPr>
        <a:xfrm>
          <a:off x="12814300" y="1833644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586"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587"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588" name="n_3aveValue【庁舎】&#10;有形固定資産減価償却率"/>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589" name="n_4aveValue【庁舎】&#10;有形固定資産減価償却率"/>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98533</xdr:rowOff>
    </xdr:from>
    <xdr:ext cx="405111" cy="259045"/>
    <xdr:sp macro="" textlink="">
      <xdr:nvSpPr>
        <xdr:cNvPr id="590" name="n_1mainValue【庁舎】&#10;有形固定資産減価償却率"/>
        <xdr:cNvSpPr txBox="1"/>
      </xdr:nvSpPr>
      <xdr:spPr>
        <a:xfrm>
          <a:off x="152660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75672</xdr:rowOff>
    </xdr:from>
    <xdr:ext cx="405111" cy="259045"/>
    <xdr:sp macro="" textlink="">
      <xdr:nvSpPr>
        <xdr:cNvPr id="591" name="n_2mainValue【庁舎】&#10;有形固定資産減価償却率"/>
        <xdr:cNvSpPr txBox="1"/>
      </xdr:nvSpPr>
      <xdr:spPr>
        <a:xfrm>
          <a:off x="143897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54446</xdr:rowOff>
    </xdr:from>
    <xdr:ext cx="405111" cy="259045"/>
    <xdr:sp macro="" textlink="">
      <xdr:nvSpPr>
        <xdr:cNvPr id="592" name="n_3mainValue【庁舎】&#10;有形固定資産減価償却率"/>
        <xdr:cNvSpPr txBox="1"/>
      </xdr:nvSpPr>
      <xdr:spPr>
        <a:xfrm>
          <a:off x="135007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33219</xdr:rowOff>
    </xdr:from>
    <xdr:ext cx="405111" cy="259045"/>
    <xdr:sp macro="" textlink="">
      <xdr:nvSpPr>
        <xdr:cNvPr id="593" name="n_4mainValue【庁舎】&#10;有形固定資産減価償却率"/>
        <xdr:cNvSpPr txBox="1"/>
      </xdr:nvSpPr>
      <xdr:spPr>
        <a:xfrm>
          <a:off x="12611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4" name="直線コネクタ 6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5" name="テキスト ボックス 6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6" name="直線コネクタ 6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7" name="テキスト ボックス 6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8" name="直線コネクタ 6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9" name="テキスト ボックス 6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0" name="直線コネクタ 6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1" name="テキスト ボックス 6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615" name="直線コネクタ 614"/>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616" name="【庁舎】&#10;一人当たり面積最小値テキスト"/>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617" name="直線コネクタ 616"/>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618" name="【庁舎】&#10;一人当たり面積最大値テキスト"/>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619" name="直線コネクタ 618"/>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20" name="【庁舎】&#10;一人当たり面積平均値テキスト"/>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21" name="フローチャート: 判断 620"/>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622" name="フローチャート: 判断 621"/>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623" name="フローチャート: 判断 622"/>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624" name="フローチャート: 判断 623"/>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625" name="フローチャート: 判断 624"/>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6" name="テキスト ボックス 6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7" name="テキスト ボックス 6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8" name="テキスト ボックス 6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9" name="テキスト ボックス 6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0" name="テキスト ボックス 6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142900</xdr:rowOff>
    </xdr:from>
    <xdr:to>
      <xdr:col>116</xdr:col>
      <xdr:colOff>114300</xdr:colOff>
      <xdr:row>107</xdr:row>
      <xdr:rowOff>73050</xdr:rowOff>
    </xdr:to>
    <xdr:sp macro="" textlink="">
      <xdr:nvSpPr>
        <xdr:cNvPr id="631" name="楕円 630"/>
        <xdr:cNvSpPr/>
      </xdr:nvSpPr>
      <xdr:spPr>
        <a:xfrm>
          <a:off x="22110700" y="183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121327</xdr:rowOff>
    </xdr:from>
    <xdr:ext cx="469744" cy="259045"/>
    <xdr:sp macro="" textlink="">
      <xdr:nvSpPr>
        <xdr:cNvPr id="632" name="【庁舎】&#10;一人当たり面積該当値テキスト"/>
        <xdr:cNvSpPr txBox="1"/>
      </xdr:nvSpPr>
      <xdr:spPr>
        <a:xfrm>
          <a:off x="22199600" y="182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147929</xdr:rowOff>
    </xdr:from>
    <xdr:to>
      <xdr:col>112</xdr:col>
      <xdr:colOff>38100</xdr:colOff>
      <xdr:row>107</xdr:row>
      <xdr:rowOff>78079</xdr:rowOff>
    </xdr:to>
    <xdr:sp macro="" textlink="">
      <xdr:nvSpPr>
        <xdr:cNvPr id="633" name="楕円 632"/>
        <xdr:cNvSpPr/>
      </xdr:nvSpPr>
      <xdr:spPr>
        <a:xfrm>
          <a:off x="21272500" y="183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22250</xdr:rowOff>
    </xdr:from>
    <xdr:to>
      <xdr:col>116</xdr:col>
      <xdr:colOff>63500</xdr:colOff>
      <xdr:row>107</xdr:row>
      <xdr:rowOff>27279</xdr:rowOff>
    </xdr:to>
    <xdr:cxnSp macro="">
      <xdr:nvCxnSpPr>
        <xdr:cNvPr id="634" name="直線コネクタ 633"/>
        <xdr:cNvCxnSpPr/>
      </xdr:nvCxnSpPr>
      <xdr:spPr>
        <a:xfrm flipV="1">
          <a:off x="21323300" y="1836740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151588</xdr:rowOff>
    </xdr:from>
    <xdr:to>
      <xdr:col>107</xdr:col>
      <xdr:colOff>101600</xdr:colOff>
      <xdr:row>107</xdr:row>
      <xdr:rowOff>81738</xdr:rowOff>
    </xdr:to>
    <xdr:sp macro="" textlink="">
      <xdr:nvSpPr>
        <xdr:cNvPr id="635" name="楕円 634"/>
        <xdr:cNvSpPr/>
      </xdr:nvSpPr>
      <xdr:spPr>
        <a:xfrm>
          <a:off x="20383500" y="183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27279</xdr:rowOff>
    </xdr:from>
    <xdr:to>
      <xdr:col>111</xdr:col>
      <xdr:colOff>177800</xdr:colOff>
      <xdr:row>107</xdr:row>
      <xdr:rowOff>30938</xdr:rowOff>
    </xdr:to>
    <xdr:cxnSp macro="">
      <xdr:nvCxnSpPr>
        <xdr:cNvPr id="636" name="直線コネクタ 635"/>
        <xdr:cNvCxnSpPr/>
      </xdr:nvCxnSpPr>
      <xdr:spPr>
        <a:xfrm flipV="1">
          <a:off x="20434300" y="18372429"/>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154330</xdr:rowOff>
    </xdr:from>
    <xdr:to>
      <xdr:col>102</xdr:col>
      <xdr:colOff>165100</xdr:colOff>
      <xdr:row>107</xdr:row>
      <xdr:rowOff>84480</xdr:rowOff>
    </xdr:to>
    <xdr:sp macro="" textlink="">
      <xdr:nvSpPr>
        <xdr:cNvPr id="637" name="楕円 636"/>
        <xdr:cNvSpPr/>
      </xdr:nvSpPr>
      <xdr:spPr>
        <a:xfrm>
          <a:off x="19494500" y="183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30938</xdr:rowOff>
    </xdr:from>
    <xdr:to>
      <xdr:col>107</xdr:col>
      <xdr:colOff>50800</xdr:colOff>
      <xdr:row>107</xdr:row>
      <xdr:rowOff>33680</xdr:rowOff>
    </xdr:to>
    <xdr:cxnSp macro="">
      <xdr:nvCxnSpPr>
        <xdr:cNvPr id="638" name="直線コネクタ 637"/>
        <xdr:cNvCxnSpPr/>
      </xdr:nvCxnSpPr>
      <xdr:spPr>
        <a:xfrm flipV="1">
          <a:off x="19545300" y="18376088"/>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26772</xdr:rowOff>
    </xdr:from>
    <xdr:to>
      <xdr:col>98</xdr:col>
      <xdr:colOff>38100</xdr:colOff>
      <xdr:row>107</xdr:row>
      <xdr:rowOff>128372</xdr:rowOff>
    </xdr:to>
    <xdr:sp macro="" textlink="">
      <xdr:nvSpPr>
        <xdr:cNvPr id="639" name="楕円 638"/>
        <xdr:cNvSpPr/>
      </xdr:nvSpPr>
      <xdr:spPr>
        <a:xfrm>
          <a:off x="18605500" y="183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33680</xdr:rowOff>
    </xdr:from>
    <xdr:to>
      <xdr:col>102</xdr:col>
      <xdr:colOff>114300</xdr:colOff>
      <xdr:row>107</xdr:row>
      <xdr:rowOff>77572</xdr:rowOff>
    </xdr:to>
    <xdr:cxnSp macro="">
      <xdr:nvCxnSpPr>
        <xdr:cNvPr id="640" name="直線コネクタ 639"/>
        <xdr:cNvCxnSpPr/>
      </xdr:nvCxnSpPr>
      <xdr:spPr>
        <a:xfrm flipV="1">
          <a:off x="18656300" y="18378830"/>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641" name="n_1aveValue【庁舎】&#10;一人当たり面積"/>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642" name="n_2aveValue【庁舎】&#10;一人当たり面積"/>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643" name="n_3aveValue【庁舎】&#10;一人当たり面積"/>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644" name="n_4aveValue【庁舎】&#10;一人当たり面積"/>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69206</xdr:rowOff>
    </xdr:from>
    <xdr:ext cx="469744" cy="259045"/>
    <xdr:sp macro="" textlink="">
      <xdr:nvSpPr>
        <xdr:cNvPr id="645" name="n_1mainValue【庁舎】&#10;一人当たり面積"/>
        <xdr:cNvSpPr txBox="1"/>
      </xdr:nvSpPr>
      <xdr:spPr>
        <a:xfrm>
          <a:off x="21075727" y="1841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72865</xdr:rowOff>
    </xdr:from>
    <xdr:ext cx="469744" cy="259045"/>
    <xdr:sp macro="" textlink="">
      <xdr:nvSpPr>
        <xdr:cNvPr id="646" name="n_2mainValue【庁舎】&#10;一人当たり面積"/>
        <xdr:cNvSpPr txBox="1"/>
      </xdr:nvSpPr>
      <xdr:spPr>
        <a:xfrm>
          <a:off x="201994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75607</xdr:rowOff>
    </xdr:from>
    <xdr:ext cx="469744" cy="259045"/>
    <xdr:sp macro="" textlink="">
      <xdr:nvSpPr>
        <xdr:cNvPr id="647" name="n_3mainValue【庁舎】&#10;一人当たり面積"/>
        <xdr:cNvSpPr txBox="1"/>
      </xdr:nvSpPr>
      <xdr:spPr>
        <a:xfrm>
          <a:off x="19310427" y="184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119499</xdr:rowOff>
    </xdr:from>
    <xdr:ext cx="469744" cy="259045"/>
    <xdr:sp macro="" textlink="">
      <xdr:nvSpPr>
        <xdr:cNvPr id="648" name="n_4mainValue【庁舎】&#10;一人当たり面積"/>
        <xdr:cNvSpPr txBox="1"/>
      </xdr:nvSpPr>
      <xdr:spPr>
        <a:xfrm>
          <a:off x="18421427" y="184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有形固定資産減価償却率が類似団体と比較して特に高い水準となっている施設は、図書館・庁舎となっている。</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図書館については、有形固定資産減価償却率が</a:t>
          </a:r>
          <a:r>
            <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rPr>
            <a:t>100</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％となっており、今後は近隣の他施設との統廃合や複合化について検討していく。</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庁舎については、有形固定資産減価償却率が</a:t>
          </a:r>
          <a:r>
            <a:rPr kumimoji="1" lang="en-US" altLang="ja-JP" sz="1400">
              <a:solidFill>
                <a:schemeClr val="dk1"/>
              </a:solidFill>
              <a:effectLst/>
              <a:latin typeface="BIZ UDPゴシック" panose="020B0400000000000000" pitchFamily="50" charset="-128"/>
              <a:ea typeface="BIZ UDPゴシック" panose="020B0400000000000000" pitchFamily="50" charset="-128"/>
              <a:cs typeface="+mn-cs"/>
            </a:rPr>
            <a:t>81.2</a:t>
          </a:r>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％となっている。庁舎は災害発生時等には拠点となる重要な施設となるため、安全確保を重視した対策について検討していく。</a:t>
          </a:r>
          <a:endParaRPr lang="ja-JP" altLang="ja-JP" sz="1400">
            <a:effectLst/>
            <a:latin typeface="BIZ UDPゴシック" panose="020B0400000000000000" pitchFamily="50" charset="-128"/>
            <a:ea typeface="BIZ UDPゴシック" panose="020B0400000000000000" pitchFamily="50" charset="-128"/>
          </a:endParaRPr>
        </a:p>
        <a:p>
          <a:r>
            <a:rPr kumimoji="1" lang="ja-JP" altLang="ja-JP" sz="1400">
              <a:solidFill>
                <a:schemeClr val="dk1"/>
              </a:solidFill>
              <a:effectLst/>
              <a:latin typeface="BIZ UDPゴシック" panose="020B0400000000000000" pitchFamily="50" charset="-128"/>
              <a:ea typeface="BIZ UDPゴシック" panose="020B0400000000000000" pitchFamily="50" charset="-128"/>
              <a:cs typeface="+mn-cs"/>
            </a:rPr>
            <a:t>ほぼ全ての施設において類似団体の水準を上回っているため、策定した個別施設計画をもとに財源調整を図りながら老朽化対策に取り組んでいく。</a:t>
          </a:r>
          <a:endParaRPr lang="ja-JP" altLang="ja-JP" sz="1400">
            <a:effectLst/>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5,429
5,415
110.00
6,183,982
6,111,839
52,131
3,815,118
5,934,590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tx1"/>
              </a:solidFill>
              <a:latin typeface="BIZ UDPゴシック" panose="020B0400000000000000" pitchFamily="50" charset="-128"/>
              <a:ea typeface="BIZ UDPゴシック" panose="020B0400000000000000" pitchFamily="50" charset="-128"/>
            </a:rPr>
            <a:t>  類似団体の平均値並である。当町の特徴に宇宙開発関連企業における法人町民税、固定資産税の税収がある。</a:t>
          </a:r>
        </a:p>
        <a:p>
          <a:r>
            <a:rPr kumimoji="1" lang="ja-JP" altLang="en-US" sz="1400">
              <a:solidFill>
                <a:schemeClr val="tx1"/>
              </a:solidFill>
              <a:latin typeface="BIZ UDPゴシック" panose="020B0400000000000000" pitchFamily="50" charset="-128"/>
              <a:ea typeface="BIZ UDPゴシック" panose="020B0400000000000000" pitchFamily="50" charset="-128"/>
            </a:rPr>
            <a:t>  人口減少に歯止めをかける取り組みや適切な財源の確保、経常経費の削減などを通じて、財政基盤の強化に努める。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95250</xdr:rowOff>
    </xdr:to>
    <xdr:cxnSp macro="">
      <xdr:nvCxnSpPr>
        <xdr:cNvPr id="68" name="直線コネクタ 67"/>
        <xdr:cNvCxnSpPr/>
      </xdr:nvCxnSpPr>
      <xdr:spPr>
        <a:xfrm>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1" name="直線コネクタ 70"/>
        <xdr:cNvCxnSpPr/>
      </xdr:nvCxnSpPr>
      <xdr:spPr>
        <a:xfrm>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4" name="直線コネクタ 73"/>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81845</xdr:rowOff>
    </xdr:to>
    <xdr:cxnSp macro="">
      <xdr:nvCxnSpPr>
        <xdr:cNvPr id="77" name="直線コネクタ 76"/>
        <xdr:cNvCxnSpPr/>
      </xdr:nvCxnSpPr>
      <xdr:spPr>
        <a:xfrm>
          <a:off x="1447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89" name="楕円 88"/>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0" name="テキスト ボックス 89"/>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3" name="楕円 92"/>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4" name="テキスト ボックス 93"/>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tx1"/>
              </a:solidFill>
              <a:latin typeface="BIZ UDPゴシック" panose="020B0400000000000000" pitchFamily="50" charset="-128"/>
              <a:ea typeface="BIZ UDPゴシック" panose="020B0400000000000000" pitchFamily="50" charset="-128"/>
            </a:rPr>
            <a:t>  前年度比較で</a:t>
          </a:r>
          <a:r>
            <a:rPr kumimoji="1" lang="en-US" altLang="ja-JP" sz="1400">
              <a:solidFill>
                <a:schemeClr val="tx1"/>
              </a:solidFill>
              <a:latin typeface="BIZ UDPゴシック" panose="020B0400000000000000" pitchFamily="50" charset="-128"/>
              <a:ea typeface="BIZ UDPゴシック" panose="020B0400000000000000" pitchFamily="50" charset="-128"/>
            </a:rPr>
            <a:t>6.0</a:t>
          </a:r>
          <a:r>
            <a:rPr kumimoji="1" lang="ja-JP" altLang="en-US" sz="1400">
              <a:solidFill>
                <a:schemeClr val="tx1"/>
              </a:solidFill>
              <a:latin typeface="BIZ UDPゴシック" panose="020B0400000000000000" pitchFamily="50" charset="-128"/>
              <a:ea typeface="BIZ UDPゴシック" panose="020B0400000000000000" pitchFamily="50" charset="-128"/>
            </a:rPr>
            <a:t>ポイント減少したが、依然として類似団体平均値と比較して高い比率となっており、財政構造の硬直化が見られる。</a:t>
          </a:r>
        </a:p>
        <a:p>
          <a:r>
            <a:rPr kumimoji="1" lang="ja-JP" altLang="en-US" sz="1400">
              <a:solidFill>
                <a:schemeClr val="tx1"/>
              </a:solidFill>
              <a:latin typeface="BIZ UDPゴシック" panose="020B0400000000000000" pitchFamily="50" charset="-128"/>
              <a:ea typeface="BIZ UDPゴシック" panose="020B0400000000000000" pitchFamily="50" charset="-128"/>
            </a:rPr>
            <a:t>　令和元年度からの社会福祉事務所設置、高齢化の進行により扶助費の増加が危惧される。</a:t>
          </a:r>
        </a:p>
        <a:p>
          <a:r>
            <a:rPr kumimoji="1" lang="ja-JP" altLang="en-US" sz="1400">
              <a:solidFill>
                <a:schemeClr val="tx1"/>
              </a:solidFill>
              <a:latin typeface="BIZ UDPゴシック" panose="020B0400000000000000" pitchFamily="50" charset="-128"/>
              <a:ea typeface="BIZ UDPゴシック" panose="020B0400000000000000" pitchFamily="50" charset="-128"/>
            </a:rPr>
            <a:t>  各事業会計への繰出金や一部事務組合への負担金も増加してきていることから、経費削減・収入増の対策を講じ財政健全化に努める。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65</xdr:row>
      <xdr:rowOff>17526</xdr:rowOff>
    </xdr:to>
    <xdr:cxnSp macro="">
      <xdr:nvCxnSpPr>
        <xdr:cNvPr id="129" name="直線コネクタ 128"/>
        <xdr:cNvCxnSpPr/>
      </xdr:nvCxnSpPr>
      <xdr:spPr>
        <a:xfrm flipV="1">
          <a:off x="4114800" y="10872216"/>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17526</xdr:rowOff>
    </xdr:from>
    <xdr:to>
      <xdr:col>19</xdr:col>
      <xdr:colOff>133350</xdr:colOff>
      <xdr:row>65</xdr:row>
      <xdr:rowOff>128524</xdr:rowOff>
    </xdr:to>
    <xdr:cxnSp macro="">
      <xdr:nvCxnSpPr>
        <xdr:cNvPr id="132" name="直線コネクタ 131"/>
        <xdr:cNvCxnSpPr/>
      </xdr:nvCxnSpPr>
      <xdr:spPr>
        <a:xfrm flipV="1">
          <a:off x="3225800" y="1116177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65</xdr:row>
      <xdr:rowOff>128524</xdr:rowOff>
    </xdr:to>
    <xdr:cxnSp macro="">
      <xdr:nvCxnSpPr>
        <xdr:cNvPr id="135" name="直線コネクタ 134"/>
        <xdr:cNvCxnSpPr/>
      </xdr:nvCxnSpPr>
      <xdr:spPr>
        <a:xfrm>
          <a:off x="2336800" y="1119555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75438</xdr:rowOff>
    </xdr:to>
    <xdr:cxnSp macro="">
      <xdr:nvCxnSpPr>
        <xdr:cNvPr id="138" name="直線コネクタ 137"/>
        <xdr:cNvCxnSpPr/>
      </xdr:nvCxnSpPr>
      <xdr:spPr>
        <a:xfrm flipV="1">
          <a:off x="1447800" y="111955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48" name="楕円 147"/>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163593</xdr:rowOff>
    </xdr:from>
    <xdr:ext cx="762000" cy="259045"/>
    <xdr:sp macro="" textlink="">
      <xdr:nvSpPr>
        <xdr:cNvPr id="149" name="財政構造の弾力性該当値テキスト"/>
        <xdr:cNvSpPr txBox="1"/>
      </xdr:nvSpPr>
      <xdr:spPr>
        <a:xfrm>
          <a:off x="5041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138176</xdr:rowOff>
    </xdr:from>
    <xdr:to>
      <xdr:col>19</xdr:col>
      <xdr:colOff>184150</xdr:colOff>
      <xdr:row>65</xdr:row>
      <xdr:rowOff>68326</xdr:rowOff>
    </xdr:to>
    <xdr:sp macro="" textlink="">
      <xdr:nvSpPr>
        <xdr:cNvPr id="150" name="楕円 149"/>
        <xdr:cNvSpPr/>
      </xdr:nvSpPr>
      <xdr:spPr>
        <a:xfrm>
          <a:off x="4064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53103</xdr:rowOff>
    </xdr:from>
    <xdr:ext cx="736600" cy="259045"/>
    <xdr:sp macro="" textlink="">
      <xdr:nvSpPr>
        <xdr:cNvPr id="151" name="テキスト ボックス 150"/>
        <xdr:cNvSpPr txBox="1"/>
      </xdr:nvSpPr>
      <xdr:spPr>
        <a:xfrm>
          <a:off x="3733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77724</xdr:rowOff>
    </xdr:from>
    <xdr:to>
      <xdr:col>15</xdr:col>
      <xdr:colOff>133350</xdr:colOff>
      <xdr:row>66</xdr:row>
      <xdr:rowOff>7874</xdr:rowOff>
    </xdr:to>
    <xdr:sp macro="" textlink="">
      <xdr:nvSpPr>
        <xdr:cNvPr id="152" name="楕円 151"/>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164101</xdr:rowOff>
    </xdr:from>
    <xdr:ext cx="762000" cy="259045"/>
    <xdr:sp macro="" textlink="">
      <xdr:nvSpPr>
        <xdr:cNvPr id="153" name="テキスト ボックス 152"/>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4" name="楕円 153"/>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5" name="テキスト ボックス 154"/>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56" name="楕円 155"/>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57" name="テキスト ボックス 156"/>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tx1"/>
              </a:solidFill>
              <a:latin typeface="BIZ UDPゴシック" panose="020B0400000000000000" pitchFamily="50" charset="-128"/>
              <a:ea typeface="BIZ UDPゴシック" panose="020B0400000000000000" pitchFamily="50" charset="-128"/>
            </a:rPr>
            <a:t>  前年度比較では、ほぼ同額となっている。</a:t>
          </a:r>
          <a:endParaRPr kumimoji="1" lang="en-US" altLang="ja-JP" sz="1400">
            <a:solidFill>
              <a:schemeClr val="tx1"/>
            </a:solidFill>
            <a:latin typeface="BIZ UDPゴシック" panose="020B0400000000000000" pitchFamily="50" charset="-128"/>
            <a:ea typeface="BIZ UDPゴシック" panose="020B0400000000000000" pitchFamily="50" charset="-128"/>
          </a:endParaRPr>
        </a:p>
        <a:p>
          <a:r>
            <a:rPr kumimoji="1" lang="ja-JP" altLang="en-US" sz="1400">
              <a:solidFill>
                <a:schemeClr val="tx1"/>
              </a:solidFill>
              <a:latin typeface="BIZ UDPゴシック" panose="020B0400000000000000" pitchFamily="50" charset="-128"/>
              <a:ea typeface="BIZ UDPゴシック" panose="020B0400000000000000" pitchFamily="50" charset="-128"/>
            </a:rPr>
            <a:t>  人件費については、職員の年齢構成の偏りがあるため、今後も注視していく必要がある。</a:t>
          </a:r>
          <a:endParaRPr kumimoji="1" lang="en-US" altLang="ja-JP" sz="1400">
            <a:solidFill>
              <a:schemeClr val="tx1"/>
            </a:solidFill>
            <a:latin typeface="BIZ UDPゴシック" panose="020B0400000000000000" pitchFamily="50" charset="-128"/>
            <a:ea typeface="BIZ UDPゴシック" panose="020B0400000000000000" pitchFamily="50" charset="-128"/>
          </a:endParaRPr>
        </a:p>
        <a:p>
          <a:r>
            <a:rPr kumimoji="1" lang="ja-JP" altLang="en-US" sz="1400">
              <a:solidFill>
                <a:schemeClr val="tx1"/>
              </a:solidFill>
              <a:latin typeface="BIZ UDPゴシック" panose="020B0400000000000000" pitchFamily="50" charset="-128"/>
              <a:ea typeface="BIZ UDPゴシック" panose="020B0400000000000000" pitchFamily="50" charset="-128"/>
            </a:rPr>
            <a:t>  物件費については、ふるさと応援寄附金の返礼業務手数料に左右されるが、行財政改革等への取組みなどを進め、人件費・物件費等の削減に努める。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151239</xdr:rowOff>
    </xdr:from>
    <xdr:to>
      <xdr:col>23</xdr:col>
      <xdr:colOff>133350</xdr:colOff>
      <xdr:row>82</xdr:row>
      <xdr:rowOff>152960</xdr:rowOff>
    </xdr:to>
    <xdr:cxnSp macro="">
      <xdr:nvCxnSpPr>
        <xdr:cNvPr id="190" name="直線コネクタ 189"/>
        <xdr:cNvCxnSpPr/>
      </xdr:nvCxnSpPr>
      <xdr:spPr>
        <a:xfrm>
          <a:off x="4114800" y="14210139"/>
          <a:ext cx="838200" cy="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143568</xdr:rowOff>
    </xdr:from>
    <xdr:to>
      <xdr:col>19</xdr:col>
      <xdr:colOff>133350</xdr:colOff>
      <xdr:row>82</xdr:row>
      <xdr:rowOff>151239</xdr:rowOff>
    </xdr:to>
    <xdr:cxnSp macro="">
      <xdr:nvCxnSpPr>
        <xdr:cNvPr id="193" name="直線コネクタ 192"/>
        <xdr:cNvCxnSpPr/>
      </xdr:nvCxnSpPr>
      <xdr:spPr>
        <a:xfrm>
          <a:off x="3225800" y="14202468"/>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143568</xdr:rowOff>
    </xdr:from>
    <xdr:to>
      <xdr:col>15</xdr:col>
      <xdr:colOff>82550</xdr:colOff>
      <xdr:row>84</xdr:row>
      <xdr:rowOff>14055</xdr:rowOff>
    </xdr:to>
    <xdr:cxnSp macro="">
      <xdr:nvCxnSpPr>
        <xdr:cNvPr id="196" name="直線コネクタ 195"/>
        <xdr:cNvCxnSpPr/>
      </xdr:nvCxnSpPr>
      <xdr:spPr>
        <a:xfrm flipV="1">
          <a:off x="2336800" y="14202468"/>
          <a:ext cx="889000" cy="21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114972</xdr:rowOff>
    </xdr:from>
    <xdr:ext cx="762000" cy="259045"/>
    <xdr:sp macro="" textlink="">
      <xdr:nvSpPr>
        <xdr:cNvPr id="198" name="テキスト ボックス 197"/>
        <xdr:cNvSpPr txBox="1"/>
      </xdr:nvSpPr>
      <xdr:spPr>
        <a:xfrm>
          <a:off x="2844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50276</xdr:rowOff>
    </xdr:from>
    <xdr:to>
      <xdr:col>11</xdr:col>
      <xdr:colOff>31750</xdr:colOff>
      <xdr:row>84</xdr:row>
      <xdr:rowOff>14055</xdr:rowOff>
    </xdr:to>
    <xdr:cxnSp macro="">
      <xdr:nvCxnSpPr>
        <xdr:cNvPr id="199" name="直線コネクタ 198"/>
        <xdr:cNvCxnSpPr/>
      </xdr:nvCxnSpPr>
      <xdr:spPr>
        <a:xfrm>
          <a:off x="1447800" y="14280626"/>
          <a:ext cx="889000" cy="1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xdr:cNvSpPr txBox="1"/>
      </xdr:nvSpPr>
      <xdr:spPr>
        <a:xfrm>
          <a:off x="1955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xdr:cNvSpPr txBox="1"/>
      </xdr:nvSpPr>
      <xdr:spPr>
        <a:xfrm>
          <a:off x="1066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102160</xdr:rowOff>
    </xdr:from>
    <xdr:to>
      <xdr:col>23</xdr:col>
      <xdr:colOff>184150</xdr:colOff>
      <xdr:row>83</xdr:row>
      <xdr:rowOff>32310</xdr:rowOff>
    </xdr:to>
    <xdr:sp macro="" textlink="">
      <xdr:nvSpPr>
        <xdr:cNvPr id="209" name="楕円 208"/>
        <xdr:cNvSpPr/>
      </xdr:nvSpPr>
      <xdr:spPr>
        <a:xfrm>
          <a:off x="4902200" y="141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118687</xdr:rowOff>
    </xdr:from>
    <xdr:ext cx="762000" cy="259045"/>
    <xdr:sp macro="" textlink="">
      <xdr:nvSpPr>
        <xdr:cNvPr id="210" name="人件費・物件費等の状況該当値テキスト"/>
        <xdr:cNvSpPr txBox="1"/>
      </xdr:nvSpPr>
      <xdr:spPr>
        <a:xfrm>
          <a:off x="5041900" y="1400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100439</xdr:rowOff>
    </xdr:from>
    <xdr:to>
      <xdr:col>19</xdr:col>
      <xdr:colOff>184150</xdr:colOff>
      <xdr:row>83</xdr:row>
      <xdr:rowOff>30589</xdr:rowOff>
    </xdr:to>
    <xdr:sp macro="" textlink="">
      <xdr:nvSpPr>
        <xdr:cNvPr id="211" name="楕円 210"/>
        <xdr:cNvSpPr/>
      </xdr:nvSpPr>
      <xdr:spPr>
        <a:xfrm>
          <a:off x="4064000" y="1415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15366</xdr:rowOff>
    </xdr:from>
    <xdr:ext cx="736600" cy="259045"/>
    <xdr:sp macro="" textlink="">
      <xdr:nvSpPr>
        <xdr:cNvPr id="212" name="テキスト ボックス 211"/>
        <xdr:cNvSpPr txBox="1"/>
      </xdr:nvSpPr>
      <xdr:spPr>
        <a:xfrm>
          <a:off x="3733800" y="1424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92768</xdr:rowOff>
    </xdr:from>
    <xdr:to>
      <xdr:col>15</xdr:col>
      <xdr:colOff>133350</xdr:colOff>
      <xdr:row>83</xdr:row>
      <xdr:rowOff>22918</xdr:rowOff>
    </xdr:to>
    <xdr:sp macro="" textlink="">
      <xdr:nvSpPr>
        <xdr:cNvPr id="213" name="楕円 212"/>
        <xdr:cNvSpPr/>
      </xdr:nvSpPr>
      <xdr:spPr>
        <a:xfrm>
          <a:off x="3175000" y="141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7695</xdr:rowOff>
    </xdr:from>
    <xdr:ext cx="762000" cy="259045"/>
    <xdr:sp macro="" textlink="">
      <xdr:nvSpPr>
        <xdr:cNvPr id="214" name="テキスト ボックス 213"/>
        <xdr:cNvSpPr txBox="1"/>
      </xdr:nvSpPr>
      <xdr:spPr>
        <a:xfrm>
          <a:off x="2844800" y="1423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134705</xdr:rowOff>
    </xdr:from>
    <xdr:to>
      <xdr:col>11</xdr:col>
      <xdr:colOff>82550</xdr:colOff>
      <xdr:row>84</xdr:row>
      <xdr:rowOff>64855</xdr:rowOff>
    </xdr:to>
    <xdr:sp macro="" textlink="">
      <xdr:nvSpPr>
        <xdr:cNvPr id="215" name="楕円 214"/>
        <xdr:cNvSpPr/>
      </xdr:nvSpPr>
      <xdr:spPr>
        <a:xfrm>
          <a:off x="2286000" y="143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49632</xdr:rowOff>
    </xdr:from>
    <xdr:ext cx="762000" cy="259045"/>
    <xdr:sp macro="" textlink="">
      <xdr:nvSpPr>
        <xdr:cNvPr id="216" name="テキスト ボックス 215"/>
        <xdr:cNvSpPr txBox="1"/>
      </xdr:nvSpPr>
      <xdr:spPr>
        <a:xfrm>
          <a:off x="1955800" y="1445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170926</xdr:rowOff>
    </xdr:from>
    <xdr:to>
      <xdr:col>7</xdr:col>
      <xdr:colOff>31750</xdr:colOff>
      <xdr:row>83</xdr:row>
      <xdr:rowOff>101076</xdr:rowOff>
    </xdr:to>
    <xdr:sp macro="" textlink="">
      <xdr:nvSpPr>
        <xdr:cNvPr id="217" name="楕円 216"/>
        <xdr:cNvSpPr/>
      </xdr:nvSpPr>
      <xdr:spPr>
        <a:xfrm>
          <a:off x="1397000" y="142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85853</xdr:rowOff>
    </xdr:from>
    <xdr:ext cx="762000" cy="259045"/>
    <xdr:sp macro="" textlink="">
      <xdr:nvSpPr>
        <xdr:cNvPr id="218" name="テキスト ボックス 217"/>
        <xdr:cNvSpPr txBox="1"/>
      </xdr:nvSpPr>
      <xdr:spPr>
        <a:xfrm>
          <a:off x="1066800" y="1431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tx1"/>
              </a:solidFill>
              <a:latin typeface="BIZ UDPゴシック" panose="020B0400000000000000" pitchFamily="50" charset="-128"/>
              <a:ea typeface="BIZ UDPゴシック" panose="020B0400000000000000" pitchFamily="50" charset="-128"/>
            </a:rPr>
            <a:t>  類似団体平均値を上回っている要因としては、給与構造改革前の給与体系や職員の年齢構成の偏りなどが考えられる。</a:t>
          </a:r>
        </a:p>
        <a:p>
          <a:r>
            <a:rPr kumimoji="1" lang="ja-JP" altLang="en-US" sz="1400">
              <a:solidFill>
                <a:schemeClr val="tx1"/>
              </a:solidFill>
              <a:latin typeface="BIZ UDPゴシック" panose="020B0400000000000000" pitchFamily="50" charset="-128"/>
              <a:ea typeface="BIZ UDPゴシック" panose="020B0400000000000000" pitchFamily="50" charset="-128"/>
            </a:rPr>
            <a:t>  定員適正化計画などに基づき、より一層の給与の適正化に努める。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2" name="直線コネクタ 251"/>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45296</xdr:rowOff>
    </xdr:from>
    <xdr:to>
      <xdr:col>77</xdr:col>
      <xdr:colOff>44450</xdr:colOff>
      <xdr:row>86</xdr:row>
      <xdr:rowOff>101600</xdr:rowOff>
    </xdr:to>
    <xdr:cxnSp macro="">
      <xdr:nvCxnSpPr>
        <xdr:cNvPr id="255" name="直線コネクタ 254"/>
        <xdr:cNvCxnSpPr/>
      </xdr:nvCxnSpPr>
      <xdr:spPr>
        <a:xfrm>
          <a:off x="15290800" y="147899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45296</xdr:rowOff>
    </xdr:from>
    <xdr:to>
      <xdr:col>72</xdr:col>
      <xdr:colOff>203200</xdr:colOff>
      <xdr:row>86</xdr:row>
      <xdr:rowOff>109643</xdr:rowOff>
    </xdr:to>
    <xdr:cxnSp macro="">
      <xdr:nvCxnSpPr>
        <xdr:cNvPr id="258" name="直線コネクタ 257"/>
        <xdr:cNvCxnSpPr/>
      </xdr:nvCxnSpPr>
      <xdr:spPr>
        <a:xfrm flipV="1">
          <a:off x="14401800" y="1478999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85513</xdr:rowOff>
    </xdr:from>
    <xdr:to>
      <xdr:col>68</xdr:col>
      <xdr:colOff>152400</xdr:colOff>
      <xdr:row>86</xdr:row>
      <xdr:rowOff>109643</xdr:rowOff>
    </xdr:to>
    <xdr:cxnSp macro="">
      <xdr:nvCxnSpPr>
        <xdr:cNvPr id="261" name="直線コネクタ 260"/>
        <xdr:cNvCxnSpPr/>
      </xdr:nvCxnSpPr>
      <xdr:spPr>
        <a:xfrm>
          <a:off x="13512800" y="148302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1" name="楕円 270"/>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2"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3" name="楕円 272"/>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4" name="テキスト ボックス 273"/>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165946</xdr:rowOff>
    </xdr:from>
    <xdr:to>
      <xdr:col>73</xdr:col>
      <xdr:colOff>44450</xdr:colOff>
      <xdr:row>86</xdr:row>
      <xdr:rowOff>96096</xdr:rowOff>
    </xdr:to>
    <xdr:sp macro="" textlink="">
      <xdr:nvSpPr>
        <xdr:cNvPr id="275" name="楕円 274"/>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80873</xdr:rowOff>
    </xdr:from>
    <xdr:ext cx="762000" cy="259045"/>
    <xdr:sp macro="" textlink="">
      <xdr:nvSpPr>
        <xdr:cNvPr id="276" name="テキスト ボックス 275"/>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58843</xdr:rowOff>
    </xdr:from>
    <xdr:to>
      <xdr:col>68</xdr:col>
      <xdr:colOff>203200</xdr:colOff>
      <xdr:row>86</xdr:row>
      <xdr:rowOff>160443</xdr:rowOff>
    </xdr:to>
    <xdr:sp macro="" textlink="">
      <xdr:nvSpPr>
        <xdr:cNvPr id="277" name="楕円 276"/>
        <xdr:cNvSpPr/>
      </xdr:nvSpPr>
      <xdr:spPr>
        <a:xfrm>
          <a:off x="14351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145220</xdr:rowOff>
    </xdr:from>
    <xdr:ext cx="762000" cy="259045"/>
    <xdr:sp macro="" textlink="">
      <xdr:nvSpPr>
        <xdr:cNvPr id="278" name="テキスト ボックス 277"/>
        <xdr:cNvSpPr txBox="1"/>
      </xdr:nvSpPr>
      <xdr:spPr>
        <a:xfrm>
          <a:off x="14020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34713</xdr:rowOff>
    </xdr:from>
    <xdr:to>
      <xdr:col>64</xdr:col>
      <xdr:colOff>152400</xdr:colOff>
      <xdr:row>86</xdr:row>
      <xdr:rowOff>136313</xdr:rowOff>
    </xdr:to>
    <xdr:sp macro="" textlink="">
      <xdr:nvSpPr>
        <xdr:cNvPr id="279" name="楕円 278"/>
        <xdr:cNvSpPr/>
      </xdr:nvSpPr>
      <xdr:spPr>
        <a:xfrm>
          <a:off x="13462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121090</xdr:rowOff>
    </xdr:from>
    <xdr:ext cx="762000" cy="259045"/>
    <xdr:sp macro="" textlink="">
      <xdr:nvSpPr>
        <xdr:cNvPr id="280" name="テキスト ボックス 27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tx1"/>
              </a:solidFill>
              <a:latin typeface="BIZ UDPゴシック" panose="020B0400000000000000" pitchFamily="50" charset="-128"/>
              <a:ea typeface="BIZ UDPゴシック" panose="020B0400000000000000" pitchFamily="50" charset="-128"/>
            </a:rPr>
            <a:t>  類似団体平均値と比較して高い水準である。</a:t>
          </a:r>
        </a:p>
        <a:p>
          <a:r>
            <a:rPr kumimoji="1" lang="ja-JP" altLang="en-US" sz="1400">
              <a:solidFill>
                <a:schemeClr val="tx1"/>
              </a:solidFill>
              <a:latin typeface="BIZ UDPゴシック" panose="020B0400000000000000" pitchFamily="50" charset="-128"/>
              <a:ea typeface="BIZ UDPゴシック" panose="020B0400000000000000" pitchFamily="50" charset="-128"/>
            </a:rPr>
            <a:t>  定員適正化計画に基づき職員数の適正化に努める。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162814</xdr:rowOff>
    </xdr:from>
    <xdr:to>
      <xdr:col>81</xdr:col>
      <xdr:colOff>44450</xdr:colOff>
      <xdr:row>62</xdr:row>
      <xdr:rowOff>14288</xdr:rowOff>
    </xdr:to>
    <xdr:cxnSp macro="">
      <xdr:nvCxnSpPr>
        <xdr:cNvPr id="311" name="直線コネクタ 310"/>
        <xdr:cNvCxnSpPr/>
      </xdr:nvCxnSpPr>
      <xdr:spPr>
        <a:xfrm>
          <a:off x="16179800" y="10621264"/>
          <a:ext cx="8382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162814</xdr:rowOff>
    </xdr:from>
    <xdr:to>
      <xdr:col>77</xdr:col>
      <xdr:colOff>44450</xdr:colOff>
      <xdr:row>61</xdr:row>
      <xdr:rowOff>166433</xdr:rowOff>
    </xdr:to>
    <xdr:cxnSp macro="">
      <xdr:nvCxnSpPr>
        <xdr:cNvPr id="314" name="直線コネクタ 313"/>
        <xdr:cNvCxnSpPr/>
      </xdr:nvCxnSpPr>
      <xdr:spPr>
        <a:xfrm flipV="1">
          <a:off x="15290800" y="10621264"/>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166433</xdr:rowOff>
    </xdr:from>
    <xdr:to>
      <xdr:col>72</xdr:col>
      <xdr:colOff>203200</xdr:colOff>
      <xdr:row>62</xdr:row>
      <xdr:rowOff>25146</xdr:rowOff>
    </xdr:to>
    <xdr:cxnSp macro="">
      <xdr:nvCxnSpPr>
        <xdr:cNvPr id="317" name="直線コネクタ 316"/>
        <xdr:cNvCxnSpPr/>
      </xdr:nvCxnSpPr>
      <xdr:spPr>
        <a:xfrm flipV="1">
          <a:off x="14401800" y="1062488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161053</xdr:rowOff>
    </xdr:from>
    <xdr:ext cx="762000" cy="259045"/>
    <xdr:sp macro="" textlink="">
      <xdr:nvSpPr>
        <xdr:cNvPr id="319" name="テキスト ボックス 318"/>
        <xdr:cNvSpPr txBox="1"/>
      </xdr:nvSpPr>
      <xdr:spPr>
        <a:xfrm>
          <a:off x="14909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154369</xdr:rowOff>
    </xdr:from>
    <xdr:to>
      <xdr:col>68</xdr:col>
      <xdr:colOff>152400</xdr:colOff>
      <xdr:row>62</xdr:row>
      <xdr:rowOff>25146</xdr:rowOff>
    </xdr:to>
    <xdr:cxnSp macro="">
      <xdr:nvCxnSpPr>
        <xdr:cNvPr id="320" name="直線コネクタ 319"/>
        <xdr:cNvCxnSpPr/>
      </xdr:nvCxnSpPr>
      <xdr:spPr>
        <a:xfrm>
          <a:off x="13512800" y="10612819"/>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xdr:cNvSpPr txBox="1"/>
      </xdr:nvSpPr>
      <xdr:spPr>
        <a:xfrm>
          <a:off x="14020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132701</xdr:rowOff>
    </xdr:from>
    <xdr:ext cx="762000" cy="259045"/>
    <xdr:sp macro="" textlink="">
      <xdr:nvSpPr>
        <xdr:cNvPr id="324" name="テキスト ボックス 323"/>
        <xdr:cNvSpPr txBox="1"/>
      </xdr:nvSpPr>
      <xdr:spPr>
        <a:xfrm>
          <a:off x="13131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134938</xdr:rowOff>
    </xdr:from>
    <xdr:to>
      <xdr:col>81</xdr:col>
      <xdr:colOff>95250</xdr:colOff>
      <xdr:row>62</xdr:row>
      <xdr:rowOff>65088</xdr:rowOff>
    </xdr:to>
    <xdr:sp macro="" textlink="">
      <xdr:nvSpPr>
        <xdr:cNvPr id="330" name="楕円 329"/>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107015</xdr:rowOff>
    </xdr:from>
    <xdr:ext cx="762000" cy="259045"/>
    <xdr:sp macro="" textlink="">
      <xdr:nvSpPr>
        <xdr:cNvPr id="331" name="定員管理の状況該当値テキスト"/>
        <xdr:cNvSpPr txBox="1"/>
      </xdr:nvSpPr>
      <xdr:spPr>
        <a:xfrm>
          <a:off x="17106900" y="1056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112014</xdr:rowOff>
    </xdr:from>
    <xdr:to>
      <xdr:col>77</xdr:col>
      <xdr:colOff>95250</xdr:colOff>
      <xdr:row>62</xdr:row>
      <xdr:rowOff>42164</xdr:rowOff>
    </xdr:to>
    <xdr:sp macro="" textlink="">
      <xdr:nvSpPr>
        <xdr:cNvPr id="332" name="楕円 331"/>
        <xdr:cNvSpPr/>
      </xdr:nvSpPr>
      <xdr:spPr>
        <a:xfrm>
          <a:off x="16129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26941</xdr:rowOff>
    </xdr:from>
    <xdr:ext cx="736600" cy="259045"/>
    <xdr:sp macro="" textlink="">
      <xdr:nvSpPr>
        <xdr:cNvPr id="333" name="テキスト ボックス 332"/>
        <xdr:cNvSpPr txBox="1"/>
      </xdr:nvSpPr>
      <xdr:spPr>
        <a:xfrm>
          <a:off x="15798800" y="1065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115633</xdr:rowOff>
    </xdr:from>
    <xdr:to>
      <xdr:col>73</xdr:col>
      <xdr:colOff>44450</xdr:colOff>
      <xdr:row>62</xdr:row>
      <xdr:rowOff>45783</xdr:rowOff>
    </xdr:to>
    <xdr:sp macro="" textlink="">
      <xdr:nvSpPr>
        <xdr:cNvPr id="334" name="楕円 333"/>
        <xdr:cNvSpPr/>
      </xdr:nvSpPr>
      <xdr:spPr>
        <a:xfrm>
          <a:off x="15240000" y="105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30560</xdr:rowOff>
    </xdr:from>
    <xdr:ext cx="762000" cy="259045"/>
    <xdr:sp macro="" textlink="">
      <xdr:nvSpPr>
        <xdr:cNvPr id="335" name="テキスト ボックス 334"/>
        <xdr:cNvSpPr txBox="1"/>
      </xdr:nvSpPr>
      <xdr:spPr>
        <a:xfrm>
          <a:off x="14909800" y="1066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145796</xdr:rowOff>
    </xdr:from>
    <xdr:to>
      <xdr:col>68</xdr:col>
      <xdr:colOff>203200</xdr:colOff>
      <xdr:row>62</xdr:row>
      <xdr:rowOff>75946</xdr:rowOff>
    </xdr:to>
    <xdr:sp macro="" textlink="">
      <xdr:nvSpPr>
        <xdr:cNvPr id="336" name="楕円 335"/>
        <xdr:cNvSpPr/>
      </xdr:nvSpPr>
      <xdr:spPr>
        <a:xfrm>
          <a:off x="14351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60723</xdr:rowOff>
    </xdr:from>
    <xdr:ext cx="762000" cy="259045"/>
    <xdr:sp macro="" textlink="">
      <xdr:nvSpPr>
        <xdr:cNvPr id="337" name="テキスト ボックス 336"/>
        <xdr:cNvSpPr txBox="1"/>
      </xdr:nvSpPr>
      <xdr:spPr>
        <a:xfrm>
          <a:off x="14020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103569</xdr:rowOff>
    </xdr:from>
    <xdr:to>
      <xdr:col>64</xdr:col>
      <xdr:colOff>152400</xdr:colOff>
      <xdr:row>62</xdr:row>
      <xdr:rowOff>33719</xdr:rowOff>
    </xdr:to>
    <xdr:sp macro="" textlink="">
      <xdr:nvSpPr>
        <xdr:cNvPr id="338" name="楕円 337"/>
        <xdr:cNvSpPr/>
      </xdr:nvSpPr>
      <xdr:spPr>
        <a:xfrm>
          <a:off x="13462000" y="1056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18496</xdr:rowOff>
    </xdr:from>
    <xdr:ext cx="762000" cy="259045"/>
    <xdr:sp macro="" textlink="">
      <xdr:nvSpPr>
        <xdr:cNvPr id="339" name="テキスト ボックス 338"/>
        <xdr:cNvSpPr txBox="1"/>
      </xdr:nvSpPr>
      <xdr:spPr>
        <a:xfrm>
          <a:off x="13131800" y="1064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tx1"/>
              </a:solidFill>
              <a:latin typeface="BIZ UDPゴシック" panose="020B0400000000000000" pitchFamily="50" charset="-128"/>
              <a:ea typeface="BIZ UDPゴシック" panose="020B0400000000000000" pitchFamily="50" charset="-128"/>
            </a:rPr>
            <a:t>  過去に借り入れたテニスコート改修事業などの償還開始に伴い公債費は増となったが、分母となる標準財政規模における普通交付税額の増により</a:t>
          </a:r>
          <a:r>
            <a:rPr kumimoji="1" lang="en-US" altLang="ja-JP" sz="1400">
              <a:solidFill>
                <a:schemeClr val="tx1"/>
              </a:solidFill>
              <a:latin typeface="BIZ UDPゴシック" panose="020B0400000000000000" pitchFamily="50" charset="-128"/>
              <a:ea typeface="BIZ UDPゴシック" panose="020B0400000000000000" pitchFamily="50" charset="-128"/>
            </a:rPr>
            <a:t>0.3</a:t>
          </a:r>
          <a:r>
            <a:rPr kumimoji="1" lang="ja-JP" altLang="en-US" sz="1400">
              <a:solidFill>
                <a:schemeClr val="tx1"/>
              </a:solidFill>
              <a:latin typeface="BIZ UDPゴシック" panose="020B0400000000000000" pitchFamily="50" charset="-128"/>
              <a:ea typeface="BIZ UDPゴシック" panose="020B0400000000000000" pitchFamily="50" charset="-128"/>
            </a:rPr>
            <a:t>ポイント減少した。</a:t>
          </a:r>
        </a:p>
        <a:p>
          <a:r>
            <a:rPr kumimoji="1" lang="ja-JP" altLang="en-US" sz="1400">
              <a:solidFill>
                <a:schemeClr val="tx1"/>
              </a:solidFill>
              <a:latin typeface="BIZ UDPゴシック" panose="020B0400000000000000" pitchFamily="50" charset="-128"/>
              <a:ea typeface="BIZ UDPゴシック" panose="020B0400000000000000" pitchFamily="50" charset="-128"/>
            </a:rPr>
            <a:t>  今後も交付税措置のある有利な地方債を活用しながら地方債残高・償還額を管理し、将来の負担軽減に努めていく。</a:t>
          </a:r>
        </a:p>
        <a:p>
          <a:r>
            <a:rPr kumimoji="1" lang="ja-JP" altLang="en-US" sz="1400">
              <a:solidFill>
                <a:schemeClr val="tx1"/>
              </a:solidFill>
              <a:latin typeface="BIZ UDPゴシック" panose="020B0400000000000000" pitchFamily="50" charset="-128"/>
              <a:ea typeface="BIZ UDPゴシック" panose="020B0400000000000000" pitchFamily="50" charset="-128"/>
            </a:rPr>
            <a:t>  なお、一部事務組合における起債が予定されていることから、負担金の増加にも注視していく必要がある。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76200</xdr:rowOff>
    </xdr:to>
    <xdr:cxnSp macro="">
      <xdr:nvCxnSpPr>
        <xdr:cNvPr id="373" name="直線コネクタ 372"/>
        <xdr:cNvCxnSpPr/>
      </xdr:nvCxnSpPr>
      <xdr:spPr>
        <a:xfrm flipV="1">
          <a:off x="16179800" y="70815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132504</xdr:rowOff>
    </xdr:to>
    <xdr:cxnSp macro="">
      <xdr:nvCxnSpPr>
        <xdr:cNvPr id="376" name="直線コネクタ 375"/>
        <xdr:cNvCxnSpPr/>
      </xdr:nvCxnSpPr>
      <xdr:spPr>
        <a:xfrm flipV="1">
          <a:off x="15290800" y="71056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132504</xdr:rowOff>
    </xdr:from>
    <xdr:to>
      <xdr:col>72</xdr:col>
      <xdr:colOff>203200</xdr:colOff>
      <xdr:row>41</xdr:row>
      <xdr:rowOff>156633</xdr:rowOff>
    </xdr:to>
    <xdr:cxnSp macro="">
      <xdr:nvCxnSpPr>
        <xdr:cNvPr id="379" name="直線コネクタ 378"/>
        <xdr:cNvCxnSpPr/>
      </xdr:nvCxnSpPr>
      <xdr:spPr>
        <a:xfrm flipV="1">
          <a:off x="14401800" y="71619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41</xdr:row>
      <xdr:rowOff>156633</xdr:rowOff>
    </xdr:to>
    <xdr:cxnSp macro="">
      <xdr:nvCxnSpPr>
        <xdr:cNvPr id="382" name="直線コネクタ 381"/>
        <xdr:cNvCxnSpPr/>
      </xdr:nvCxnSpPr>
      <xdr:spPr>
        <a:xfrm>
          <a:off x="13512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2" name="楕円 391"/>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393"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394" name="楕円 393"/>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5" name="テキスト ボックス 394"/>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396" name="楕円 395"/>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97" name="テキスト ボックス 396"/>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398" name="楕円 397"/>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9" name="テキスト ボックス 398"/>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00" name="楕円 399"/>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01" name="テキスト ボックス 400"/>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tx1"/>
              </a:solidFill>
              <a:latin typeface="BIZ UDPゴシック" panose="020B0400000000000000" pitchFamily="50" charset="-128"/>
              <a:ea typeface="BIZ UDPゴシック" panose="020B0400000000000000" pitchFamily="50" charset="-128"/>
            </a:rPr>
            <a:t>  水道事業会計や加入する一部事務組合の地方債残高の減少により将来負担額は減少、財政調整基金、減債基金、特定目的基金へ積み立てたことで充当可能基金残高が増加したため、将来負担比率は</a:t>
          </a:r>
          <a:r>
            <a:rPr kumimoji="1" lang="en-US" altLang="ja-JP" sz="1400">
              <a:solidFill>
                <a:schemeClr val="tx1"/>
              </a:solidFill>
              <a:latin typeface="BIZ UDPゴシック" panose="020B0400000000000000" pitchFamily="50" charset="-128"/>
              <a:ea typeface="BIZ UDPゴシック" panose="020B0400000000000000" pitchFamily="50" charset="-128"/>
            </a:rPr>
            <a:t>12.2</a:t>
          </a:r>
          <a:r>
            <a:rPr kumimoji="1" lang="ja-JP" altLang="en-US" sz="1400">
              <a:solidFill>
                <a:schemeClr val="tx1"/>
              </a:solidFill>
              <a:latin typeface="BIZ UDPゴシック" panose="020B0400000000000000" pitchFamily="50" charset="-128"/>
              <a:ea typeface="BIZ UDPゴシック" panose="020B0400000000000000" pitchFamily="50" charset="-128"/>
            </a:rPr>
            <a:t>ポイント減少した。</a:t>
          </a:r>
        </a:p>
        <a:p>
          <a:r>
            <a:rPr kumimoji="1" lang="ja-JP" altLang="en-US" sz="1400">
              <a:solidFill>
                <a:schemeClr val="tx1"/>
              </a:solidFill>
              <a:latin typeface="BIZ UDPゴシック" panose="020B0400000000000000" pitchFamily="50" charset="-128"/>
              <a:ea typeface="BIZ UDPゴシック" panose="020B0400000000000000" pitchFamily="50" charset="-128"/>
            </a:rPr>
            <a:t>  今後も地方債発行の抑制、基金残高の確保や加入する一部事務組合等の財政状況を考慮しながら、中・長期計画の策定を行い、計画的な財政運営に努める。</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55016</xdr:rowOff>
    </xdr:from>
    <xdr:to>
      <xdr:col>81</xdr:col>
      <xdr:colOff>44450</xdr:colOff>
      <xdr:row>16</xdr:row>
      <xdr:rowOff>1321</xdr:rowOff>
    </xdr:to>
    <xdr:cxnSp macro="">
      <xdr:nvCxnSpPr>
        <xdr:cNvPr id="433" name="直線コネクタ 432"/>
        <xdr:cNvCxnSpPr/>
      </xdr:nvCxnSpPr>
      <xdr:spPr>
        <a:xfrm flipV="1">
          <a:off x="16179800" y="2626766"/>
          <a:ext cx="838200" cy="1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4"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1321</xdr:rowOff>
    </xdr:from>
    <xdr:to>
      <xdr:col>77</xdr:col>
      <xdr:colOff>44450</xdr:colOff>
      <xdr:row>16</xdr:row>
      <xdr:rowOff>58268</xdr:rowOff>
    </xdr:to>
    <xdr:cxnSp macro="">
      <xdr:nvCxnSpPr>
        <xdr:cNvPr id="436" name="直線コネクタ 435"/>
        <xdr:cNvCxnSpPr/>
      </xdr:nvCxnSpPr>
      <xdr:spPr>
        <a:xfrm flipV="1">
          <a:off x="15290800" y="2744521"/>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15799</xdr:rowOff>
    </xdr:from>
    <xdr:to>
      <xdr:col>72</xdr:col>
      <xdr:colOff>203200</xdr:colOff>
      <xdr:row>16</xdr:row>
      <xdr:rowOff>58268</xdr:rowOff>
    </xdr:to>
    <xdr:cxnSp macro="">
      <xdr:nvCxnSpPr>
        <xdr:cNvPr id="439" name="直線コネクタ 438"/>
        <xdr:cNvCxnSpPr/>
      </xdr:nvCxnSpPr>
      <xdr:spPr>
        <a:xfrm>
          <a:off x="14401800" y="2758999"/>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15799</xdr:rowOff>
    </xdr:from>
    <xdr:to>
      <xdr:col>68</xdr:col>
      <xdr:colOff>152400</xdr:colOff>
      <xdr:row>16</xdr:row>
      <xdr:rowOff>140310</xdr:rowOff>
    </xdr:to>
    <xdr:cxnSp macro="">
      <xdr:nvCxnSpPr>
        <xdr:cNvPr id="442" name="直線コネクタ 441"/>
        <xdr:cNvCxnSpPr/>
      </xdr:nvCxnSpPr>
      <xdr:spPr>
        <a:xfrm flipV="1">
          <a:off x="13512800" y="2758999"/>
          <a:ext cx="889000" cy="1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3" name="フローチャート: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5" name="フローチャート: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52" name="楕円 451"/>
        <xdr:cNvSpPr/>
      </xdr:nvSpPr>
      <xdr:spPr>
        <a:xfrm>
          <a:off x="16967200" y="257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147743</xdr:rowOff>
    </xdr:from>
    <xdr:ext cx="762000" cy="259045"/>
    <xdr:sp macro="" textlink="">
      <xdr:nvSpPr>
        <xdr:cNvPr id="453" name="将来負担の状況該当値テキスト"/>
        <xdr:cNvSpPr txBox="1"/>
      </xdr:nvSpPr>
      <xdr:spPr>
        <a:xfrm>
          <a:off x="17106900" y="25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121971</xdr:rowOff>
    </xdr:from>
    <xdr:to>
      <xdr:col>77</xdr:col>
      <xdr:colOff>95250</xdr:colOff>
      <xdr:row>16</xdr:row>
      <xdr:rowOff>52121</xdr:rowOff>
    </xdr:to>
    <xdr:sp macro="" textlink="">
      <xdr:nvSpPr>
        <xdr:cNvPr id="454" name="楕円 453"/>
        <xdr:cNvSpPr/>
      </xdr:nvSpPr>
      <xdr:spPr>
        <a:xfrm>
          <a:off x="16129000" y="26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36898</xdr:rowOff>
    </xdr:from>
    <xdr:ext cx="736600" cy="259045"/>
    <xdr:sp macro="" textlink="">
      <xdr:nvSpPr>
        <xdr:cNvPr id="455" name="テキスト ボックス 454"/>
        <xdr:cNvSpPr txBox="1"/>
      </xdr:nvSpPr>
      <xdr:spPr>
        <a:xfrm>
          <a:off x="15798800" y="2780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7468</xdr:rowOff>
    </xdr:from>
    <xdr:to>
      <xdr:col>73</xdr:col>
      <xdr:colOff>44450</xdr:colOff>
      <xdr:row>16</xdr:row>
      <xdr:rowOff>109068</xdr:rowOff>
    </xdr:to>
    <xdr:sp macro="" textlink="">
      <xdr:nvSpPr>
        <xdr:cNvPr id="456" name="楕円 455"/>
        <xdr:cNvSpPr/>
      </xdr:nvSpPr>
      <xdr:spPr>
        <a:xfrm>
          <a:off x="15240000" y="275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93845</xdr:rowOff>
    </xdr:from>
    <xdr:ext cx="762000" cy="259045"/>
    <xdr:sp macro="" textlink="">
      <xdr:nvSpPr>
        <xdr:cNvPr id="457" name="テキスト ボックス 456"/>
        <xdr:cNvSpPr txBox="1"/>
      </xdr:nvSpPr>
      <xdr:spPr>
        <a:xfrm>
          <a:off x="14909800" y="283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136449</xdr:rowOff>
    </xdr:from>
    <xdr:to>
      <xdr:col>68</xdr:col>
      <xdr:colOff>203200</xdr:colOff>
      <xdr:row>16</xdr:row>
      <xdr:rowOff>66599</xdr:rowOff>
    </xdr:to>
    <xdr:sp macro="" textlink="">
      <xdr:nvSpPr>
        <xdr:cNvPr id="458" name="楕円 457"/>
        <xdr:cNvSpPr/>
      </xdr:nvSpPr>
      <xdr:spPr>
        <a:xfrm>
          <a:off x="14351000" y="2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51376</xdr:rowOff>
    </xdr:from>
    <xdr:ext cx="762000" cy="259045"/>
    <xdr:sp macro="" textlink="">
      <xdr:nvSpPr>
        <xdr:cNvPr id="459" name="テキスト ボックス 458"/>
        <xdr:cNvSpPr txBox="1"/>
      </xdr:nvSpPr>
      <xdr:spPr>
        <a:xfrm>
          <a:off x="14020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89510</xdr:rowOff>
    </xdr:from>
    <xdr:to>
      <xdr:col>64</xdr:col>
      <xdr:colOff>152400</xdr:colOff>
      <xdr:row>17</xdr:row>
      <xdr:rowOff>19660</xdr:rowOff>
    </xdr:to>
    <xdr:sp macro="" textlink="">
      <xdr:nvSpPr>
        <xdr:cNvPr id="460" name="楕円 459"/>
        <xdr:cNvSpPr/>
      </xdr:nvSpPr>
      <xdr:spPr>
        <a:xfrm>
          <a:off x="13462000" y="28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4437</xdr:rowOff>
    </xdr:from>
    <xdr:ext cx="762000" cy="259045"/>
    <xdr:sp macro="" textlink="">
      <xdr:nvSpPr>
        <xdr:cNvPr id="461" name="テキスト ボックス 460"/>
        <xdr:cNvSpPr txBox="1"/>
      </xdr:nvSpPr>
      <xdr:spPr>
        <a:xfrm>
          <a:off x="13131800" y="291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5,429
5,415
110.00
6,183,982
6,111,839
52,131
3,815,118
5,934,590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tx1"/>
              </a:solidFill>
              <a:latin typeface="BIZ UDPゴシック" panose="020B0400000000000000" pitchFamily="50" charset="-128"/>
              <a:ea typeface="BIZ UDPゴシック" panose="020B0400000000000000" pitchFamily="50" charset="-128"/>
            </a:rPr>
            <a:t>　類似団体平均値より高い水準となっている。</a:t>
          </a:r>
        </a:p>
        <a:p>
          <a:r>
            <a:rPr kumimoji="1" lang="ja-JP" altLang="en-US" sz="1400">
              <a:solidFill>
                <a:schemeClr val="tx1"/>
              </a:solidFill>
              <a:latin typeface="BIZ UDPゴシック" panose="020B0400000000000000" pitchFamily="50" charset="-128"/>
              <a:ea typeface="BIZ UDPゴシック" panose="020B0400000000000000" pitchFamily="50" charset="-128"/>
            </a:rPr>
            <a:t>　給与構造改革以前の給与体系や職員構成の偏りが影響しているためと考えられる。</a:t>
          </a:r>
        </a:p>
        <a:p>
          <a:r>
            <a:rPr kumimoji="1" lang="ja-JP" altLang="en-US" sz="1400">
              <a:solidFill>
                <a:schemeClr val="tx1"/>
              </a:solidFill>
              <a:latin typeface="BIZ UDPゴシック" panose="020B0400000000000000" pitchFamily="50" charset="-128"/>
              <a:ea typeface="BIZ UDPゴシック" panose="020B0400000000000000" pitchFamily="50" charset="-128"/>
            </a:rPr>
            <a:t>　定員適正化計画などに基づき適正化に努める。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78994</xdr:rowOff>
    </xdr:from>
    <xdr:to>
      <xdr:col>24</xdr:col>
      <xdr:colOff>25400</xdr:colOff>
      <xdr:row>37</xdr:row>
      <xdr:rowOff>156718</xdr:rowOff>
    </xdr:to>
    <xdr:cxnSp macro="">
      <xdr:nvCxnSpPr>
        <xdr:cNvPr id="64" name="直線コネクタ 63"/>
        <xdr:cNvCxnSpPr/>
      </xdr:nvCxnSpPr>
      <xdr:spPr>
        <a:xfrm flipV="1">
          <a:off x="3987800" y="642264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156718</xdr:rowOff>
    </xdr:from>
    <xdr:to>
      <xdr:col>19</xdr:col>
      <xdr:colOff>187325</xdr:colOff>
      <xdr:row>38</xdr:row>
      <xdr:rowOff>21844</xdr:rowOff>
    </xdr:to>
    <xdr:cxnSp macro="">
      <xdr:nvCxnSpPr>
        <xdr:cNvPr id="67" name="直線コネクタ 66"/>
        <xdr:cNvCxnSpPr/>
      </xdr:nvCxnSpPr>
      <xdr:spPr>
        <a:xfrm flipV="1">
          <a:off x="3098800" y="6500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21844</xdr:rowOff>
    </xdr:to>
    <xdr:cxnSp macro="">
      <xdr:nvCxnSpPr>
        <xdr:cNvPr id="70" name="直線コネクタ 69"/>
        <xdr:cNvCxnSpPr/>
      </xdr:nvCxnSpPr>
      <xdr:spPr>
        <a:xfrm>
          <a:off x="2209800" y="65049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3556</xdr:rowOff>
    </xdr:to>
    <xdr:cxnSp macro="">
      <xdr:nvCxnSpPr>
        <xdr:cNvPr id="73" name="直線コネクタ 72"/>
        <xdr:cNvCxnSpPr/>
      </xdr:nvCxnSpPr>
      <xdr:spPr>
        <a:xfrm flipV="1">
          <a:off x="1320800" y="65049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271</xdr:rowOff>
    </xdr:from>
    <xdr:ext cx="762000" cy="259045"/>
    <xdr:sp macro="" textlink="">
      <xdr:nvSpPr>
        <xdr:cNvPr id="84" name="人件費該当値テキスト"/>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142494</xdr:rowOff>
    </xdr:from>
    <xdr:to>
      <xdr:col>15</xdr:col>
      <xdr:colOff>149225</xdr:colOff>
      <xdr:row>38</xdr:row>
      <xdr:rowOff>72644</xdr:rowOff>
    </xdr:to>
    <xdr:sp macro="" textlink="">
      <xdr:nvSpPr>
        <xdr:cNvPr id="87" name="楕円 86"/>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57421</xdr:rowOff>
    </xdr:from>
    <xdr:ext cx="762000" cy="259045"/>
    <xdr:sp macro="" textlink="">
      <xdr:nvSpPr>
        <xdr:cNvPr id="88" name="テキスト ボックス 87"/>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124206</xdr:rowOff>
    </xdr:from>
    <xdr:to>
      <xdr:col>6</xdr:col>
      <xdr:colOff>171450</xdr:colOff>
      <xdr:row>38</xdr:row>
      <xdr:rowOff>54356</xdr:rowOff>
    </xdr:to>
    <xdr:sp macro="" textlink="">
      <xdr:nvSpPr>
        <xdr:cNvPr id="91" name="楕円 90"/>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39133</xdr:rowOff>
    </xdr:from>
    <xdr:ext cx="762000" cy="259045"/>
    <xdr:sp macro="" textlink="">
      <xdr:nvSpPr>
        <xdr:cNvPr id="92" name="テキスト ボックス 91"/>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tx1"/>
              </a:solidFill>
              <a:latin typeface="BIZ UDPゴシック" panose="020B0400000000000000" pitchFamily="50" charset="-128"/>
              <a:ea typeface="BIZ UDPゴシック" panose="020B0400000000000000" pitchFamily="50" charset="-128"/>
            </a:rPr>
            <a:t>  前年度比較で</a:t>
          </a:r>
          <a:r>
            <a:rPr kumimoji="1" lang="en-US" altLang="ja-JP" sz="1400">
              <a:solidFill>
                <a:schemeClr val="tx1"/>
              </a:solidFill>
              <a:latin typeface="BIZ UDPゴシック" panose="020B0400000000000000" pitchFamily="50" charset="-128"/>
              <a:ea typeface="BIZ UDPゴシック" panose="020B0400000000000000" pitchFamily="50" charset="-128"/>
            </a:rPr>
            <a:t>1.3</a:t>
          </a:r>
          <a:r>
            <a:rPr kumimoji="1" lang="ja-JP" altLang="en-US" sz="1400">
              <a:solidFill>
                <a:schemeClr val="tx1"/>
              </a:solidFill>
              <a:latin typeface="BIZ UDPゴシック" panose="020B0400000000000000" pitchFamily="50" charset="-128"/>
              <a:ea typeface="BIZ UDPゴシック" panose="020B0400000000000000" pitchFamily="50" charset="-128"/>
            </a:rPr>
            <a:t>ポイント減少し、類似団体平均値より低い水準になっている。</a:t>
          </a:r>
          <a:endParaRPr kumimoji="1" lang="en-US" altLang="ja-JP" sz="1400">
            <a:solidFill>
              <a:schemeClr val="tx1"/>
            </a:solidFill>
            <a:latin typeface="BIZ UDPゴシック" panose="020B0400000000000000" pitchFamily="50" charset="-128"/>
            <a:ea typeface="BIZ UDPゴシック" panose="020B0400000000000000" pitchFamily="50" charset="-128"/>
          </a:endParaRPr>
        </a:p>
        <a:p>
          <a:r>
            <a:rPr kumimoji="1" lang="ja-JP" altLang="en-US" sz="1400">
              <a:solidFill>
                <a:schemeClr val="tx1"/>
              </a:solidFill>
              <a:latin typeface="BIZ UDPゴシック" panose="020B0400000000000000" pitchFamily="50" charset="-128"/>
              <a:ea typeface="BIZ UDPゴシック" panose="020B0400000000000000" pitchFamily="50" charset="-128"/>
            </a:rPr>
            <a:t>  小・中学校への情報機器（タブレット端末）導入事業完了が大きな要因だが、ふるさと応援寄附金の返礼業務手数料に左右されるため、行財政改革等への取組みなどを進め、物件費の削減に努める。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163576</xdr:rowOff>
    </xdr:to>
    <xdr:cxnSp macro="">
      <xdr:nvCxnSpPr>
        <xdr:cNvPr id="122" name="直線コネクタ 121"/>
        <xdr:cNvCxnSpPr/>
      </xdr:nvCxnSpPr>
      <xdr:spPr>
        <a:xfrm flipV="1">
          <a:off x="15671800" y="28473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163576</xdr:rowOff>
    </xdr:from>
    <xdr:to>
      <xdr:col>78</xdr:col>
      <xdr:colOff>69850</xdr:colOff>
      <xdr:row>17</xdr:row>
      <xdr:rowOff>147574</xdr:rowOff>
    </xdr:to>
    <xdr:cxnSp macro="">
      <xdr:nvCxnSpPr>
        <xdr:cNvPr id="125" name="直線コネクタ 124"/>
        <xdr:cNvCxnSpPr/>
      </xdr:nvCxnSpPr>
      <xdr:spPr>
        <a:xfrm flipV="1">
          <a:off x="14782800" y="290677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147574</xdr:rowOff>
    </xdr:from>
    <xdr:to>
      <xdr:col>73</xdr:col>
      <xdr:colOff>180975</xdr:colOff>
      <xdr:row>18</xdr:row>
      <xdr:rowOff>12700</xdr:rowOff>
    </xdr:to>
    <xdr:cxnSp macro="">
      <xdr:nvCxnSpPr>
        <xdr:cNvPr id="128" name="直線コネクタ 127"/>
        <xdr:cNvCxnSpPr/>
      </xdr:nvCxnSpPr>
      <xdr:spPr>
        <a:xfrm flipV="1">
          <a:off x="13893800" y="3062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101854</xdr:rowOff>
    </xdr:from>
    <xdr:to>
      <xdr:col>69</xdr:col>
      <xdr:colOff>92075</xdr:colOff>
      <xdr:row>18</xdr:row>
      <xdr:rowOff>12700</xdr:rowOff>
    </xdr:to>
    <xdr:cxnSp macro="">
      <xdr:nvCxnSpPr>
        <xdr:cNvPr id="131" name="直線コネクタ 130"/>
        <xdr:cNvCxnSpPr/>
      </xdr:nvCxnSpPr>
      <xdr:spPr>
        <a:xfrm>
          <a:off x="13004800" y="30165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1" name="楕円 140"/>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2"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112776</xdr:rowOff>
    </xdr:from>
    <xdr:to>
      <xdr:col>78</xdr:col>
      <xdr:colOff>120650</xdr:colOff>
      <xdr:row>17</xdr:row>
      <xdr:rowOff>42926</xdr:rowOff>
    </xdr:to>
    <xdr:sp macro="" textlink="">
      <xdr:nvSpPr>
        <xdr:cNvPr id="143" name="楕円 142"/>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27703</xdr:rowOff>
    </xdr:from>
    <xdr:ext cx="736600" cy="259045"/>
    <xdr:sp macro="" textlink="">
      <xdr:nvSpPr>
        <xdr:cNvPr id="144" name="テキスト ボックス 143"/>
        <xdr:cNvSpPr txBox="1"/>
      </xdr:nvSpPr>
      <xdr:spPr>
        <a:xfrm>
          <a:off x="15290800" y="2942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96774</xdr:rowOff>
    </xdr:from>
    <xdr:to>
      <xdr:col>74</xdr:col>
      <xdr:colOff>31750</xdr:colOff>
      <xdr:row>18</xdr:row>
      <xdr:rowOff>26924</xdr:rowOff>
    </xdr:to>
    <xdr:sp macro="" textlink="">
      <xdr:nvSpPr>
        <xdr:cNvPr id="145" name="楕円 144"/>
        <xdr:cNvSpPr/>
      </xdr:nvSpPr>
      <xdr:spPr>
        <a:xfrm>
          <a:off x="14732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11701</xdr:rowOff>
    </xdr:from>
    <xdr:ext cx="762000" cy="259045"/>
    <xdr:sp macro="" textlink="">
      <xdr:nvSpPr>
        <xdr:cNvPr id="146" name="テキスト ボックス 145"/>
        <xdr:cNvSpPr txBox="1"/>
      </xdr:nvSpPr>
      <xdr:spPr>
        <a:xfrm>
          <a:off x="14401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47" name="楕円 146"/>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8" name="テキスト ボックス 147"/>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51054</xdr:rowOff>
    </xdr:from>
    <xdr:to>
      <xdr:col>65</xdr:col>
      <xdr:colOff>53975</xdr:colOff>
      <xdr:row>17</xdr:row>
      <xdr:rowOff>152654</xdr:rowOff>
    </xdr:to>
    <xdr:sp macro="" textlink="">
      <xdr:nvSpPr>
        <xdr:cNvPr id="149" name="楕円 148"/>
        <xdr:cNvSpPr/>
      </xdr:nvSpPr>
      <xdr:spPr>
        <a:xfrm>
          <a:off x="12954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137431</xdr:rowOff>
    </xdr:from>
    <xdr:ext cx="762000" cy="259045"/>
    <xdr:sp macro="" textlink="">
      <xdr:nvSpPr>
        <xdr:cNvPr id="150" name="テキスト ボックス 149"/>
        <xdr:cNvSpPr txBox="1"/>
      </xdr:nvSpPr>
      <xdr:spPr>
        <a:xfrm>
          <a:off x="12623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tx1"/>
              </a:solidFill>
              <a:latin typeface="BIZ UDPゴシック" panose="020B0400000000000000" pitchFamily="50" charset="-128"/>
              <a:ea typeface="BIZ UDPゴシック" panose="020B0400000000000000" pitchFamily="50" charset="-128"/>
            </a:rPr>
            <a:t>  前年度比較では</a:t>
          </a:r>
          <a:r>
            <a:rPr kumimoji="1" lang="en-US" altLang="ja-JP" sz="1400">
              <a:solidFill>
                <a:schemeClr val="tx1"/>
              </a:solidFill>
              <a:latin typeface="BIZ UDPゴシック" panose="020B0400000000000000" pitchFamily="50" charset="-128"/>
              <a:ea typeface="BIZ UDPゴシック" panose="020B0400000000000000" pitchFamily="50" charset="-128"/>
            </a:rPr>
            <a:t>0.3</a:t>
          </a:r>
          <a:r>
            <a:rPr kumimoji="1" lang="ja-JP" altLang="en-US" sz="1400">
              <a:solidFill>
                <a:schemeClr val="tx1"/>
              </a:solidFill>
              <a:latin typeface="BIZ UDPゴシック" panose="020B0400000000000000" pitchFamily="50" charset="-128"/>
              <a:ea typeface="BIZ UDPゴシック" panose="020B0400000000000000" pitchFamily="50" charset="-128"/>
            </a:rPr>
            <a:t>ポイント減少しているが、令和元年度から社会福祉事務所を設置したことや高齢化の進行による医療費の増加も見込まれるため、地域支援事業を推進して高齢者の自立支援や介護予防に努める。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61685</xdr:rowOff>
    </xdr:to>
    <xdr:cxnSp macro="">
      <xdr:nvCxnSpPr>
        <xdr:cNvPr id="184" name="直線コネクタ 183"/>
        <xdr:cNvCxnSpPr/>
      </xdr:nvCxnSpPr>
      <xdr:spPr>
        <a:xfrm flipV="1">
          <a:off x="3987800" y="96139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57</xdr:row>
      <xdr:rowOff>4535</xdr:rowOff>
    </xdr:to>
    <xdr:cxnSp macro="">
      <xdr:nvCxnSpPr>
        <xdr:cNvPr id="187" name="直線コネクタ 186"/>
        <xdr:cNvCxnSpPr/>
      </xdr:nvCxnSpPr>
      <xdr:spPr>
        <a:xfrm flipV="1">
          <a:off x="3098800" y="96628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57</xdr:row>
      <xdr:rowOff>4535</xdr:rowOff>
    </xdr:to>
    <xdr:cxnSp macro="">
      <xdr:nvCxnSpPr>
        <xdr:cNvPr id="190" name="直線コネクタ 189"/>
        <xdr:cNvCxnSpPr/>
      </xdr:nvCxnSpPr>
      <xdr:spPr>
        <a:xfrm>
          <a:off x="2209800" y="9450615"/>
          <a:ext cx="8890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20865</xdr:rowOff>
    </xdr:to>
    <xdr:cxnSp macro="">
      <xdr:nvCxnSpPr>
        <xdr:cNvPr id="193" name="直線コネクタ 192"/>
        <xdr:cNvCxnSpPr/>
      </xdr:nvCxnSpPr>
      <xdr:spPr>
        <a:xfrm>
          <a:off x="1320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4"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05" name="楕円 204"/>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206" name="テキスト ボックス 205"/>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07" name="楕円 206"/>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8" name="テキスト ボックス 20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09" name="楕円 208"/>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0" name="テキスト ボックス 209"/>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1" name="楕円 210"/>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2" name="テキスト ボックス 211"/>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tx1"/>
              </a:solidFill>
              <a:latin typeface="BIZ UDPゴシック" panose="020B0400000000000000" pitchFamily="50" charset="-128"/>
              <a:ea typeface="BIZ UDPゴシック" panose="020B0400000000000000" pitchFamily="50" charset="-128"/>
            </a:rPr>
            <a:t>　前年度比較で</a:t>
          </a:r>
          <a:r>
            <a:rPr kumimoji="1" lang="en-US" altLang="ja-JP" sz="1400">
              <a:solidFill>
                <a:schemeClr val="tx1"/>
              </a:solidFill>
              <a:latin typeface="BIZ UDPゴシック" panose="020B0400000000000000" pitchFamily="50" charset="-128"/>
              <a:ea typeface="BIZ UDPゴシック" panose="020B0400000000000000" pitchFamily="50" charset="-128"/>
            </a:rPr>
            <a:t>0.9</a:t>
          </a:r>
          <a:r>
            <a:rPr kumimoji="1" lang="ja-JP" altLang="en-US" sz="1400">
              <a:solidFill>
                <a:schemeClr val="tx1"/>
              </a:solidFill>
              <a:latin typeface="BIZ UDPゴシック" panose="020B0400000000000000" pitchFamily="50" charset="-128"/>
              <a:ea typeface="BIZ UDPゴシック" panose="020B0400000000000000" pitchFamily="50" charset="-128"/>
            </a:rPr>
            <a:t>ポイント減少し、類似団体平均値より低い水準となってはいるが、各事業会計への赤字補てん的な繰出金が依然として多額になっている。</a:t>
          </a:r>
        </a:p>
        <a:p>
          <a:r>
            <a:rPr kumimoji="1" lang="ja-JP" altLang="en-US" sz="1400">
              <a:solidFill>
                <a:schemeClr val="tx1"/>
              </a:solidFill>
              <a:latin typeface="BIZ UDPゴシック" panose="020B0400000000000000" pitchFamily="50" charset="-128"/>
              <a:ea typeface="BIZ UDPゴシック" panose="020B0400000000000000" pitchFamily="50" charset="-128"/>
            </a:rPr>
            <a:t>  今後は各事業会計における収支改善対策を通じて一般会計の負担を軽減していくよう努める。</a:t>
          </a:r>
          <a:endParaRPr kumimoji="1" lang="en-US" altLang="ja-JP" sz="1400">
            <a:solidFill>
              <a:schemeClr val="tx1"/>
            </a:solidFill>
            <a:latin typeface="BIZ UDPゴシック" panose="020B0400000000000000" pitchFamily="50" charset="-128"/>
            <a:ea typeface="BIZ UDPゴシック" panose="020B0400000000000000" pitchFamily="50" charset="-128"/>
          </a:endParaRPr>
        </a:p>
        <a:p>
          <a:r>
            <a:rPr kumimoji="1" lang="ja-JP" altLang="en-US" sz="1400">
              <a:solidFill>
                <a:schemeClr val="tx1"/>
              </a:solidFill>
              <a:latin typeface="BIZ UDPゴシック" panose="020B0400000000000000" pitchFamily="50" charset="-128"/>
              <a:ea typeface="BIZ UDPゴシック" panose="020B0400000000000000" pitchFamily="50" charset="-128"/>
            </a:rPr>
            <a:t>  また、施設の老朽化に伴う維持補修費も増加傾向にあるので、計画的な修繕に努める。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35560</xdr:rowOff>
    </xdr:from>
    <xdr:to>
      <xdr:col>82</xdr:col>
      <xdr:colOff>107950</xdr:colOff>
      <xdr:row>54</xdr:row>
      <xdr:rowOff>104140</xdr:rowOff>
    </xdr:to>
    <xdr:cxnSp macro="">
      <xdr:nvCxnSpPr>
        <xdr:cNvPr id="245" name="直線コネクタ 244"/>
        <xdr:cNvCxnSpPr/>
      </xdr:nvCxnSpPr>
      <xdr:spPr>
        <a:xfrm flipV="1">
          <a:off x="15671800" y="92938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104140</xdr:rowOff>
    </xdr:from>
    <xdr:to>
      <xdr:col>78</xdr:col>
      <xdr:colOff>69850</xdr:colOff>
      <xdr:row>54</xdr:row>
      <xdr:rowOff>127000</xdr:rowOff>
    </xdr:to>
    <xdr:cxnSp macro="">
      <xdr:nvCxnSpPr>
        <xdr:cNvPr id="248" name="直線コネクタ 247"/>
        <xdr:cNvCxnSpPr/>
      </xdr:nvCxnSpPr>
      <xdr:spPr>
        <a:xfrm flipV="1">
          <a:off x="14782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54</xdr:row>
      <xdr:rowOff>127000</xdr:rowOff>
    </xdr:to>
    <xdr:cxnSp macro="">
      <xdr:nvCxnSpPr>
        <xdr:cNvPr id="251" name="直線コネクタ 250"/>
        <xdr:cNvCxnSpPr/>
      </xdr:nvCxnSpPr>
      <xdr:spPr>
        <a:xfrm>
          <a:off x="13893800" y="9370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111760</xdr:rowOff>
    </xdr:from>
    <xdr:to>
      <xdr:col>69</xdr:col>
      <xdr:colOff>92075</xdr:colOff>
      <xdr:row>55</xdr:row>
      <xdr:rowOff>31750</xdr:rowOff>
    </xdr:to>
    <xdr:cxnSp macro="">
      <xdr:nvCxnSpPr>
        <xdr:cNvPr id="254" name="直線コネクタ 253"/>
        <xdr:cNvCxnSpPr/>
      </xdr:nvCxnSpPr>
      <xdr:spPr>
        <a:xfrm flipV="1">
          <a:off x="13004800" y="9370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58" name="テキスト ボックス 257"/>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156210</xdr:rowOff>
    </xdr:from>
    <xdr:to>
      <xdr:col>82</xdr:col>
      <xdr:colOff>158750</xdr:colOff>
      <xdr:row>54</xdr:row>
      <xdr:rowOff>86360</xdr:rowOff>
    </xdr:to>
    <xdr:sp macro="" textlink="">
      <xdr:nvSpPr>
        <xdr:cNvPr id="264" name="楕円 263"/>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1287</xdr:rowOff>
    </xdr:from>
    <xdr:ext cx="762000" cy="259045"/>
    <xdr:sp macro="" textlink="">
      <xdr:nvSpPr>
        <xdr:cNvPr id="265" name="その他該当値テキスト"/>
        <xdr:cNvSpPr txBox="1"/>
      </xdr:nvSpPr>
      <xdr:spPr>
        <a:xfrm>
          <a:off x="165989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66" name="楕円 265"/>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67" name="テキスト ボックス 266"/>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68" name="楕円 267"/>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69" name="テキスト ボックス 268"/>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70" name="楕円 269"/>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1287</xdr:rowOff>
    </xdr:from>
    <xdr:ext cx="762000" cy="259045"/>
    <xdr:sp macro="" textlink="">
      <xdr:nvSpPr>
        <xdr:cNvPr id="271" name="テキスト ボックス 270"/>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2" name="楕円 271"/>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3" name="テキスト ボックス 272"/>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tx1"/>
              </a:solidFill>
              <a:latin typeface="BIZ UDPゴシック" panose="020B0400000000000000" pitchFamily="50" charset="-128"/>
              <a:ea typeface="BIZ UDPゴシック" panose="020B0400000000000000" pitchFamily="50" charset="-128"/>
            </a:rPr>
            <a:t>  前年度比較で</a:t>
          </a:r>
          <a:r>
            <a:rPr kumimoji="1" lang="en-US" altLang="ja-JP" sz="1400">
              <a:solidFill>
                <a:schemeClr val="tx1"/>
              </a:solidFill>
              <a:latin typeface="BIZ UDPゴシック" panose="020B0400000000000000" pitchFamily="50" charset="-128"/>
              <a:ea typeface="BIZ UDPゴシック" panose="020B0400000000000000" pitchFamily="50" charset="-128"/>
            </a:rPr>
            <a:t>1.6</a:t>
          </a:r>
          <a:r>
            <a:rPr kumimoji="1" lang="ja-JP" altLang="en-US" sz="1400">
              <a:solidFill>
                <a:schemeClr val="tx1"/>
              </a:solidFill>
              <a:latin typeface="BIZ UDPゴシック" panose="020B0400000000000000" pitchFamily="50" charset="-128"/>
              <a:ea typeface="BIZ UDPゴシック" panose="020B0400000000000000" pitchFamily="50" charset="-128"/>
            </a:rPr>
            <a:t>ポイント減少しているが、依然として類似団体平均値より高い水準となっている。</a:t>
          </a:r>
        </a:p>
        <a:p>
          <a:r>
            <a:rPr kumimoji="1" lang="ja-JP" altLang="en-US" sz="1400">
              <a:solidFill>
                <a:schemeClr val="tx1"/>
              </a:solidFill>
              <a:latin typeface="BIZ UDPゴシック" panose="020B0400000000000000" pitchFamily="50" charset="-128"/>
              <a:ea typeface="BIZ UDPゴシック" panose="020B0400000000000000" pitchFamily="50" charset="-128"/>
            </a:rPr>
            <a:t>  今後、一部事務組合における起債が予定されていることから、負担金の増加にも注視していく必要がある。</a:t>
          </a:r>
        </a:p>
        <a:p>
          <a:r>
            <a:rPr kumimoji="1" lang="ja-JP" altLang="en-US" sz="1400">
              <a:solidFill>
                <a:schemeClr val="tx1"/>
              </a:solidFill>
              <a:latin typeface="BIZ UDPゴシック" panose="020B0400000000000000" pitchFamily="50" charset="-128"/>
              <a:ea typeface="BIZ UDPゴシック" panose="020B0400000000000000" pitchFamily="50" charset="-128"/>
            </a:rPr>
            <a:t>  一部事務組合における運営状況改善による負担金の軽減や各種団体への補助金の事業効果を検証し、健全な財政運営に努める。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81280</xdr:rowOff>
    </xdr:to>
    <xdr:cxnSp macro="">
      <xdr:nvCxnSpPr>
        <xdr:cNvPr id="303" name="直線コネクタ 302"/>
        <xdr:cNvCxnSpPr/>
      </xdr:nvCxnSpPr>
      <xdr:spPr>
        <a:xfrm flipV="1">
          <a:off x="15671800" y="65232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81280</xdr:rowOff>
    </xdr:to>
    <xdr:cxnSp macro="">
      <xdr:nvCxnSpPr>
        <xdr:cNvPr id="306" name="直線コネクタ 305"/>
        <xdr:cNvCxnSpPr/>
      </xdr:nvCxnSpPr>
      <xdr:spPr>
        <a:xfrm>
          <a:off x="14782800" y="64637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120142</xdr:rowOff>
    </xdr:to>
    <xdr:cxnSp macro="">
      <xdr:nvCxnSpPr>
        <xdr:cNvPr id="309" name="直線コネクタ 308"/>
        <xdr:cNvCxnSpPr/>
      </xdr:nvCxnSpPr>
      <xdr:spPr>
        <a:xfrm>
          <a:off x="13893800" y="6445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106426</xdr:rowOff>
    </xdr:to>
    <xdr:cxnSp macro="">
      <xdr:nvCxnSpPr>
        <xdr:cNvPr id="312" name="直線コネクタ 311"/>
        <xdr:cNvCxnSpPr/>
      </xdr:nvCxnSpPr>
      <xdr:spPr>
        <a:xfrm flipV="1">
          <a:off x="13004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2" name="楕円 321"/>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3"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24" name="楕円 323"/>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25" name="テキスト ボックス 324"/>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6" name="楕円 325"/>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7" name="テキスト ボックス 326"/>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28" name="楕円 327"/>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9" name="テキスト ボックス 328"/>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0" name="楕円 329"/>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1" name="テキスト ボックス 330"/>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tx1"/>
              </a:solidFill>
              <a:latin typeface="BIZ UDPゴシック" panose="020B0400000000000000" pitchFamily="50" charset="-128"/>
              <a:ea typeface="BIZ UDPゴシック" panose="020B0400000000000000" pitchFamily="50" charset="-128"/>
            </a:rPr>
            <a:t>  過去に借り入れたテニスコート改修事業などの償還開始など依然として平均値より高い数値となっている。</a:t>
          </a:r>
        </a:p>
        <a:p>
          <a:r>
            <a:rPr kumimoji="1" lang="ja-JP" altLang="en-US" sz="1400">
              <a:solidFill>
                <a:schemeClr val="tx1"/>
              </a:solidFill>
              <a:latin typeface="BIZ UDPゴシック" panose="020B0400000000000000" pitchFamily="50" charset="-128"/>
              <a:ea typeface="BIZ UDPゴシック" panose="020B0400000000000000" pitchFamily="50" charset="-128"/>
            </a:rPr>
            <a:t>  今後も交付税措置のある有利な地方債を活用しながら地方債残高・償還額を管理し、将来の負担軽減に努めていく。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100330</xdr:rowOff>
    </xdr:to>
    <xdr:cxnSp macro="">
      <xdr:nvCxnSpPr>
        <xdr:cNvPr id="363" name="直線コネクタ 362"/>
        <xdr:cNvCxnSpPr/>
      </xdr:nvCxnSpPr>
      <xdr:spPr>
        <a:xfrm flipV="1">
          <a:off x="3987800" y="13294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77</xdr:row>
      <xdr:rowOff>100330</xdr:rowOff>
    </xdr:to>
    <xdr:cxnSp macro="">
      <xdr:nvCxnSpPr>
        <xdr:cNvPr id="366" name="直線コネクタ 365"/>
        <xdr:cNvCxnSpPr/>
      </xdr:nvCxnSpPr>
      <xdr:spPr>
        <a:xfrm>
          <a:off x="3098800" y="13301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100330</xdr:rowOff>
    </xdr:from>
    <xdr:to>
      <xdr:col>15</xdr:col>
      <xdr:colOff>98425</xdr:colOff>
      <xdr:row>77</xdr:row>
      <xdr:rowOff>134620</xdr:rowOff>
    </xdr:to>
    <xdr:cxnSp macro="">
      <xdr:nvCxnSpPr>
        <xdr:cNvPr id="369" name="直線コネクタ 368"/>
        <xdr:cNvCxnSpPr/>
      </xdr:nvCxnSpPr>
      <xdr:spPr>
        <a:xfrm flipV="1">
          <a:off x="2209800" y="13301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134620</xdr:rowOff>
    </xdr:from>
    <xdr:to>
      <xdr:col>11</xdr:col>
      <xdr:colOff>9525</xdr:colOff>
      <xdr:row>77</xdr:row>
      <xdr:rowOff>161289</xdr:rowOff>
    </xdr:to>
    <xdr:cxnSp macro="">
      <xdr:nvCxnSpPr>
        <xdr:cNvPr id="372" name="直線コネクタ 371"/>
        <xdr:cNvCxnSpPr/>
      </xdr:nvCxnSpPr>
      <xdr:spPr>
        <a:xfrm flipV="1">
          <a:off x="1320800" y="133362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2" name="楕円 381"/>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83"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84" name="楕円 383"/>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5" name="テキスト ボックス 384"/>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86" name="楕円 385"/>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87" name="テキスト ボックス 386"/>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83820</xdr:rowOff>
    </xdr:from>
    <xdr:to>
      <xdr:col>11</xdr:col>
      <xdr:colOff>60325</xdr:colOff>
      <xdr:row>78</xdr:row>
      <xdr:rowOff>13970</xdr:rowOff>
    </xdr:to>
    <xdr:sp macro="" textlink="">
      <xdr:nvSpPr>
        <xdr:cNvPr id="388" name="楕円 387"/>
        <xdr:cNvSpPr/>
      </xdr:nvSpPr>
      <xdr:spPr>
        <a:xfrm>
          <a:off x="2159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170197</xdr:rowOff>
    </xdr:from>
    <xdr:ext cx="762000" cy="259045"/>
    <xdr:sp macro="" textlink="">
      <xdr:nvSpPr>
        <xdr:cNvPr id="389" name="テキスト ボックス 388"/>
        <xdr:cNvSpPr txBox="1"/>
      </xdr:nvSpPr>
      <xdr:spPr>
        <a:xfrm>
          <a:off x="1828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0" name="楕円 389"/>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1" name="テキスト ボックス 390"/>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tx1"/>
              </a:solidFill>
              <a:latin typeface="BIZ UDPゴシック" panose="020B0400000000000000" pitchFamily="50" charset="-128"/>
              <a:ea typeface="BIZ UDPゴシック" panose="020B0400000000000000" pitchFamily="50" charset="-128"/>
            </a:rPr>
            <a:t>　類似団体平均値を上回っている。</a:t>
          </a:r>
        </a:p>
        <a:p>
          <a:r>
            <a:rPr kumimoji="1" lang="ja-JP" altLang="en-US" sz="1400">
              <a:solidFill>
                <a:schemeClr val="tx1"/>
              </a:solidFill>
              <a:latin typeface="BIZ UDPゴシック" panose="020B0400000000000000" pitchFamily="50" charset="-128"/>
              <a:ea typeface="BIZ UDPゴシック" panose="020B0400000000000000" pitchFamily="50" charset="-128"/>
            </a:rPr>
            <a:t>　今後は職員の定員・給与水準の適正化、管理施設の民間委託の推進、事業効果検証における補助金の見直しなどを図り、経常的経費の削減に努める。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79</xdr:row>
      <xdr:rowOff>37846</xdr:rowOff>
    </xdr:to>
    <xdr:cxnSp macro="">
      <xdr:nvCxnSpPr>
        <xdr:cNvPr id="422" name="直線コネクタ 421"/>
        <xdr:cNvCxnSpPr/>
      </xdr:nvCxnSpPr>
      <xdr:spPr>
        <a:xfrm flipV="1">
          <a:off x="15671800" y="13317220"/>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37846</xdr:rowOff>
    </xdr:from>
    <xdr:to>
      <xdr:col>78</xdr:col>
      <xdr:colOff>69850</xdr:colOff>
      <xdr:row>79</xdr:row>
      <xdr:rowOff>143002</xdr:rowOff>
    </xdr:to>
    <xdr:cxnSp macro="">
      <xdr:nvCxnSpPr>
        <xdr:cNvPr id="425" name="直線コネクタ 424"/>
        <xdr:cNvCxnSpPr/>
      </xdr:nvCxnSpPr>
      <xdr:spPr>
        <a:xfrm flipV="1">
          <a:off x="14782800" y="135823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28702</xdr:rowOff>
    </xdr:from>
    <xdr:to>
      <xdr:col>73</xdr:col>
      <xdr:colOff>180975</xdr:colOff>
      <xdr:row>79</xdr:row>
      <xdr:rowOff>143002</xdr:rowOff>
    </xdr:to>
    <xdr:cxnSp macro="">
      <xdr:nvCxnSpPr>
        <xdr:cNvPr id="428" name="直線コネクタ 427"/>
        <xdr:cNvCxnSpPr/>
      </xdr:nvCxnSpPr>
      <xdr:spPr>
        <a:xfrm>
          <a:off x="13893800" y="135732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19558</xdr:rowOff>
    </xdr:from>
    <xdr:to>
      <xdr:col>69</xdr:col>
      <xdr:colOff>92075</xdr:colOff>
      <xdr:row>79</xdr:row>
      <xdr:rowOff>28702</xdr:rowOff>
    </xdr:to>
    <xdr:cxnSp macro="">
      <xdr:nvCxnSpPr>
        <xdr:cNvPr id="431" name="直線コネクタ 430"/>
        <xdr:cNvCxnSpPr/>
      </xdr:nvCxnSpPr>
      <xdr:spPr>
        <a:xfrm>
          <a:off x="13004800" y="135641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1" name="楕円 440"/>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2"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158496</xdr:rowOff>
    </xdr:from>
    <xdr:to>
      <xdr:col>78</xdr:col>
      <xdr:colOff>120650</xdr:colOff>
      <xdr:row>79</xdr:row>
      <xdr:rowOff>88646</xdr:rowOff>
    </xdr:to>
    <xdr:sp macro="" textlink="">
      <xdr:nvSpPr>
        <xdr:cNvPr id="443" name="楕円 442"/>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73423</xdr:rowOff>
    </xdr:from>
    <xdr:ext cx="736600" cy="259045"/>
    <xdr:sp macro="" textlink="">
      <xdr:nvSpPr>
        <xdr:cNvPr id="444" name="テキスト ボックス 443"/>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92202</xdr:rowOff>
    </xdr:from>
    <xdr:to>
      <xdr:col>74</xdr:col>
      <xdr:colOff>31750</xdr:colOff>
      <xdr:row>80</xdr:row>
      <xdr:rowOff>22352</xdr:rowOff>
    </xdr:to>
    <xdr:sp macro="" textlink="">
      <xdr:nvSpPr>
        <xdr:cNvPr id="445" name="楕円 444"/>
        <xdr:cNvSpPr/>
      </xdr:nvSpPr>
      <xdr:spPr>
        <a:xfrm>
          <a:off x="14732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7129</xdr:rowOff>
    </xdr:from>
    <xdr:ext cx="762000" cy="259045"/>
    <xdr:sp macro="" textlink="">
      <xdr:nvSpPr>
        <xdr:cNvPr id="446" name="テキスト ボックス 445"/>
        <xdr:cNvSpPr txBox="1"/>
      </xdr:nvSpPr>
      <xdr:spPr>
        <a:xfrm>
          <a:off x="14401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149352</xdr:rowOff>
    </xdr:from>
    <xdr:to>
      <xdr:col>69</xdr:col>
      <xdr:colOff>142875</xdr:colOff>
      <xdr:row>79</xdr:row>
      <xdr:rowOff>79502</xdr:rowOff>
    </xdr:to>
    <xdr:sp macro="" textlink="">
      <xdr:nvSpPr>
        <xdr:cNvPr id="447" name="楕円 446"/>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64279</xdr:rowOff>
    </xdr:from>
    <xdr:ext cx="762000" cy="259045"/>
    <xdr:sp macro="" textlink="">
      <xdr:nvSpPr>
        <xdr:cNvPr id="448" name="テキスト ボックス 447"/>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140208</xdr:rowOff>
    </xdr:from>
    <xdr:to>
      <xdr:col>65</xdr:col>
      <xdr:colOff>53975</xdr:colOff>
      <xdr:row>79</xdr:row>
      <xdr:rowOff>70358</xdr:rowOff>
    </xdr:to>
    <xdr:sp macro="" textlink="">
      <xdr:nvSpPr>
        <xdr:cNvPr id="449" name="楕円 448"/>
        <xdr:cNvSpPr/>
      </xdr:nvSpPr>
      <xdr:spPr>
        <a:xfrm>
          <a:off x="12954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55135</xdr:rowOff>
    </xdr:from>
    <xdr:ext cx="762000" cy="259045"/>
    <xdr:sp macro="" textlink="">
      <xdr:nvSpPr>
        <xdr:cNvPr id="450" name="テキスト ボックス 449"/>
        <xdr:cNvSpPr txBox="1"/>
      </xdr:nvSpPr>
      <xdr:spPr>
        <a:xfrm>
          <a:off x="12623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6261</xdr:rowOff>
    </xdr:from>
    <xdr:to>
      <xdr:col>29</xdr:col>
      <xdr:colOff>127000</xdr:colOff>
      <xdr:row>15</xdr:row>
      <xdr:rowOff>6684</xdr:rowOff>
    </xdr:to>
    <xdr:cxnSp macro="">
      <xdr:nvCxnSpPr>
        <xdr:cNvPr id="46" name="直線コネクタ 45"/>
        <xdr:cNvCxnSpPr/>
      </xdr:nvCxnSpPr>
      <xdr:spPr bwMode="auto">
        <a:xfrm>
          <a:off x="5003800" y="2625636"/>
          <a:ext cx="647700" cy="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xdr:cNvSpPr txBox="1"/>
      </xdr:nvSpPr>
      <xdr:spPr>
        <a:xfrm>
          <a:off x="5740400" y="277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47952</xdr:rowOff>
    </xdr:from>
    <xdr:to>
      <xdr:col>26</xdr:col>
      <xdr:colOff>50800</xdr:colOff>
      <xdr:row>15</xdr:row>
      <xdr:rowOff>6261</xdr:rowOff>
    </xdr:to>
    <xdr:cxnSp macro="">
      <xdr:nvCxnSpPr>
        <xdr:cNvPr id="49" name="直線コネクタ 48"/>
        <xdr:cNvCxnSpPr/>
      </xdr:nvCxnSpPr>
      <xdr:spPr bwMode="auto">
        <a:xfrm>
          <a:off x="4305300" y="2495877"/>
          <a:ext cx="698500" cy="129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47952</xdr:rowOff>
    </xdr:from>
    <xdr:to>
      <xdr:col>22</xdr:col>
      <xdr:colOff>114300</xdr:colOff>
      <xdr:row>14</xdr:row>
      <xdr:rowOff>101907</xdr:rowOff>
    </xdr:to>
    <xdr:cxnSp macro="">
      <xdr:nvCxnSpPr>
        <xdr:cNvPr id="52" name="直線コネクタ 51"/>
        <xdr:cNvCxnSpPr/>
      </xdr:nvCxnSpPr>
      <xdr:spPr bwMode="auto">
        <a:xfrm flipV="1">
          <a:off x="3606800" y="2495877"/>
          <a:ext cx="698500" cy="53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101907</xdr:rowOff>
    </xdr:from>
    <xdr:to>
      <xdr:col>18</xdr:col>
      <xdr:colOff>177800</xdr:colOff>
      <xdr:row>14</xdr:row>
      <xdr:rowOff>145518</xdr:rowOff>
    </xdr:to>
    <xdr:cxnSp macro="">
      <xdr:nvCxnSpPr>
        <xdr:cNvPr id="55" name="直線コネクタ 54"/>
        <xdr:cNvCxnSpPr/>
      </xdr:nvCxnSpPr>
      <xdr:spPr bwMode="auto">
        <a:xfrm flipV="1">
          <a:off x="2908300" y="2549832"/>
          <a:ext cx="698500" cy="43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xdr:cNvSpPr txBox="1"/>
      </xdr:nvSpPr>
      <xdr:spPr>
        <a:xfrm>
          <a:off x="3225800" y="295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127334</xdr:rowOff>
    </xdr:from>
    <xdr:to>
      <xdr:col>29</xdr:col>
      <xdr:colOff>177800</xdr:colOff>
      <xdr:row>15</xdr:row>
      <xdr:rowOff>57484</xdr:rowOff>
    </xdr:to>
    <xdr:sp macro="" textlink="">
      <xdr:nvSpPr>
        <xdr:cNvPr id="65" name="楕円 64"/>
        <xdr:cNvSpPr/>
      </xdr:nvSpPr>
      <xdr:spPr bwMode="auto">
        <a:xfrm>
          <a:off x="5600700" y="2575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143861</xdr:rowOff>
    </xdr:from>
    <xdr:ext cx="762000" cy="259045"/>
    <xdr:sp macro="" textlink="">
      <xdr:nvSpPr>
        <xdr:cNvPr id="66" name="人口1人当たり決算額の推移該当値テキスト130"/>
        <xdr:cNvSpPr txBox="1"/>
      </xdr:nvSpPr>
      <xdr:spPr>
        <a:xfrm>
          <a:off x="5740400" y="242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126911</xdr:rowOff>
    </xdr:from>
    <xdr:to>
      <xdr:col>26</xdr:col>
      <xdr:colOff>101600</xdr:colOff>
      <xdr:row>15</xdr:row>
      <xdr:rowOff>57061</xdr:rowOff>
    </xdr:to>
    <xdr:sp macro="" textlink="">
      <xdr:nvSpPr>
        <xdr:cNvPr id="67" name="楕円 66"/>
        <xdr:cNvSpPr/>
      </xdr:nvSpPr>
      <xdr:spPr bwMode="auto">
        <a:xfrm>
          <a:off x="4953000" y="2574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67238</xdr:rowOff>
    </xdr:from>
    <xdr:ext cx="736600" cy="259045"/>
    <xdr:sp macro="" textlink="">
      <xdr:nvSpPr>
        <xdr:cNvPr id="68" name="テキスト ボックス 67"/>
        <xdr:cNvSpPr txBox="1"/>
      </xdr:nvSpPr>
      <xdr:spPr>
        <a:xfrm>
          <a:off x="4622800" y="2343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168602</xdr:rowOff>
    </xdr:from>
    <xdr:to>
      <xdr:col>22</xdr:col>
      <xdr:colOff>165100</xdr:colOff>
      <xdr:row>14</xdr:row>
      <xdr:rowOff>98752</xdr:rowOff>
    </xdr:to>
    <xdr:sp macro="" textlink="">
      <xdr:nvSpPr>
        <xdr:cNvPr id="69" name="楕円 68"/>
        <xdr:cNvSpPr/>
      </xdr:nvSpPr>
      <xdr:spPr bwMode="auto">
        <a:xfrm>
          <a:off x="4254500" y="2445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108929</xdr:rowOff>
    </xdr:from>
    <xdr:ext cx="762000" cy="259045"/>
    <xdr:sp macro="" textlink="">
      <xdr:nvSpPr>
        <xdr:cNvPr id="70" name="テキスト ボックス 69"/>
        <xdr:cNvSpPr txBox="1"/>
      </xdr:nvSpPr>
      <xdr:spPr>
        <a:xfrm>
          <a:off x="3924300" y="22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51107</xdr:rowOff>
    </xdr:from>
    <xdr:to>
      <xdr:col>19</xdr:col>
      <xdr:colOff>38100</xdr:colOff>
      <xdr:row>14</xdr:row>
      <xdr:rowOff>152707</xdr:rowOff>
    </xdr:to>
    <xdr:sp macro="" textlink="">
      <xdr:nvSpPr>
        <xdr:cNvPr id="71" name="楕円 70"/>
        <xdr:cNvSpPr/>
      </xdr:nvSpPr>
      <xdr:spPr bwMode="auto">
        <a:xfrm>
          <a:off x="3556000" y="2499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162884</xdr:rowOff>
    </xdr:from>
    <xdr:ext cx="762000" cy="259045"/>
    <xdr:sp macro="" textlink="">
      <xdr:nvSpPr>
        <xdr:cNvPr id="72" name="テキスト ボックス 71"/>
        <xdr:cNvSpPr txBox="1"/>
      </xdr:nvSpPr>
      <xdr:spPr>
        <a:xfrm>
          <a:off x="3225800" y="226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94718</xdr:rowOff>
    </xdr:from>
    <xdr:to>
      <xdr:col>15</xdr:col>
      <xdr:colOff>101600</xdr:colOff>
      <xdr:row>15</xdr:row>
      <xdr:rowOff>24868</xdr:rowOff>
    </xdr:to>
    <xdr:sp macro="" textlink="">
      <xdr:nvSpPr>
        <xdr:cNvPr id="73" name="楕円 72"/>
        <xdr:cNvSpPr/>
      </xdr:nvSpPr>
      <xdr:spPr bwMode="auto">
        <a:xfrm>
          <a:off x="2857500" y="2542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35045</xdr:rowOff>
    </xdr:from>
    <xdr:ext cx="762000" cy="259045"/>
    <xdr:sp macro="" textlink="">
      <xdr:nvSpPr>
        <xdr:cNvPr id="74" name="テキスト ボックス 73"/>
        <xdr:cNvSpPr txBox="1"/>
      </xdr:nvSpPr>
      <xdr:spPr>
        <a:xfrm>
          <a:off x="2527300" y="231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280913</xdr:rowOff>
    </xdr:from>
    <xdr:to>
      <xdr:col>29</xdr:col>
      <xdr:colOff>127000</xdr:colOff>
      <xdr:row>35</xdr:row>
      <xdr:rowOff>14105</xdr:rowOff>
    </xdr:to>
    <xdr:cxnSp macro="">
      <xdr:nvCxnSpPr>
        <xdr:cNvPr id="110" name="直線コネクタ 109"/>
        <xdr:cNvCxnSpPr/>
      </xdr:nvCxnSpPr>
      <xdr:spPr bwMode="auto">
        <a:xfrm flipV="1">
          <a:off x="5003800" y="6548363"/>
          <a:ext cx="647700" cy="76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185813</xdr:rowOff>
    </xdr:from>
    <xdr:ext cx="762000" cy="259045"/>
    <xdr:sp macro="" textlink="">
      <xdr:nvSpPr>
        <xdr:cNvPr id="111" name="人口1人当たり決算額の推移平均値テキスト445"/>
        <xdr:cNvSpPr txBox="1"/>
      </xdr:nvSpPr>
      <xdr:spPr>
        <a:xfrm>
          <a:off x="5740400" y="6796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14105</xdr:rowOff>
    </xdr:from>
    <xdr:to>
      <xdr:col>26</xdr:col>
      <xdr:colOff>50800</xdr:colOff>
      <xdr:row>35</xdr:row>
      <xdr:rowOff>28670</xdr:rowOff>
    </xdr:to>
    <xdr:cxnSp macro="">
      <xdr:nvCxnSpPr>
        <xdr:cNvPr id="113" name="直線コネクタ 112"/>
        <xdr:cNvCxnSpPr/>
      </xdr:nvCxnSpPr>
      <xdr:spPr bwMode="auto">
        <a:xfrm flipV="1">
          <a:off x="4305300" y="6624455"/>
          <a:ext cx="698500" cy="14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xdr:cNvSpPr txBox="1"/>
      </xdr:nvSpPr>
      <xdr:spPr>
        <a:xfrm>
          <a:off x="46228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28670</xdr:rowOff>
    </xdr:from>
    <xdr:to>
      <xdr:col>22</xdr:col>
      <xdr:colOff>114300</xdr:colOff>
      <xdr:row>35</xdr:row>
      <xdr:rowOff>71565</xdr:rowOff>
    </xdr:to>
    <xdr:cxnSp macro="">
      <xdr:nvCxnSpPr>
        <xdr:cNvPr id="116" name="直線コネクタ 115"/>
        <xdr:cNvCxnSpPr/>
      </xdr:nvCxnSpPr>
      <xdr:spPr bwMode="auto">
        <a:xfrm flipV="1">
          <a:off x="3606800" y="6639020"/>
          <a:ext cx="698500" cy="42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xdr:cNvSpPr txBox="1"/>
      </xdr:nvSpPr>
      <xdr:spPr>
        <a:xfrm>
          <a:off x="39243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315611</xdr:rowOff>
    </xdr:from>
    <xdr:to>
      <xdr:col>18</xdr:col>
      <xdr:colOff>177800</xdr:colOff>
      <xdr:row>35</xdr:row>
      <xdr:rowOff>71565</xdr:rowOff>
    </xdr:to>
    <xdr:cxnSp macro="">
      <xdr:nvCxnSpPr>
        <xdr:cNvPr id="119" name="直線コネクタ 118"/>
        <xdr:cNvCxnSpPr/>
      </xdr:nvCxnSpPr>
      <xdr:spPr bwMode="auto">
        <a:xfrm>
          <a:off x="2908300" y="6583061"/>
          <a:ext cx="698500" cy="98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67642</xdr:rowOff>
    </xdr:from>
    <xdr:ext cx="762000" cy="259045"/>
    <xdr:sp macro="" textlink="">
      <xdr:nvSpPr>
        <xdr:cNvPr id="121" name="テキスト ボックス 120"/>
        <xdr:cNvSpPr txBox="1"/>
      </xdr:nvSpPr>
      <xdr:spPr>
        <a:xfrm>
          <a:off x="32258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59593</xdr:rowOff>
    </xdr:from>
    <xdr:ext cx="762000" cy="259045"/>
    <xdr:sp macro="" textlink="">
      <xdr:nvSpPr>
        <xdr:cNvPr id="123" name="テキスト ボックス 122"/>
        <xdr:cNvSpPr txBox="1"/>
      </xdr:nvSpPr>
      <xdr:spPr>
        <a:xfrm>
          <a:off x="2527300"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230113</xdr:rowOff>
    </xdr:from>
    <xdr:to>
      <xdr:col>29</xdr:col>
      <xdr:colOff>177800</xdr:colOff>
      <xdr:row>34</xdr:row>
      <xdr:rowOff>331713</xdr:rowOff>
    </xdr:to>
    <xdr:sp macro="" textlink="">
      <xdr:nvSpPr>
        <xdr:cNvPr id="129" name="楕円 128"/>
        <xdr:cNvSpPr/>
      </xdr:nvSpPr>
      <xdr:spPr bwMode="auto">
        <a:xfrm>
          <a:off x="5600700" y="6497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75190</xdr:rowOff>
    </xdr:from>
    <xdr:ext cx="762000" cy="259045"/>
    <xdr:sp macro="" textlink="">
      <xdr:nvSpPr>
        <xdr:cNvPr id="130" name="人口1人当たり決算額の推移該当値テキスト445"/>
        <xdr:cNvSpPr txBox="1"/>
      </xdr:nvSpPr>
      <xdr:spPr>
        <a:xfrm>
          <a:off x="5740400" y="634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306205</xdr:rowOff>
    </xdr:from>
    <xdr:to>
      <xdr:col>26</xdr:col>
      <xdr:colOff>101600</xdr:colOff>
      <xdr:row>35</xdr:row>
      <xdr:rowOff>64905</xdr:rowOff>
    </xdr:to>
    <xdr:sp macro="" textlink="">
      <xdr:nvSpPr>
        <xdr:cNvPr id="131" name="楕円 130"/>
        <xdr:cNvSpPr/>
      </xdr:nvSpPr>
      <xdr:spPr bwMode="auto">
        <a:xfrm>
          <a:off x="4953000" y="6573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75081</xdr:rowOff>
    </xdr:from>
    <xdr:ext cx="736600" cy="259045"/>
    <xdr:sp macro="" textlink="">
      <xdr:nvSpPr>
        <xdr:cNvPr id="132" name="テキスト ボックス 131"/>
        <xdr:cNvSpPr txBox="1"/>
      </xdr:nvSpPr>
      <xdr:spPr>
        <a:xfrm>
          <a:off x="4622800" y="6342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320770</xdr:rowOff>
    </xdr:from>
    <xdr:to>
      <xdr:col>22</xdr:col>
      <xdr:colOff>165100</xdr:colOff>
      <xdr:row>35</xdr:row>
      <xdr:rowOff>79470</xdr:rowOff>
    </xdr:to>
    <xdr:sp macro="" textlink="">
      <xdr:nvSpPr>
        <xdr:cNvPr id="133" name="楕円 132"/>
        <xdr:cNvSpPr/>
      </xdr:nvSpPr>
      <xdr:spPr bwMode="auto">
        <a:xfrm>
          <a:off x="4254500" y="6588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89646</xdr:rowOff>
    </xdr:from>
    <xdr:ext cx="762000" cy="259045"/>
    <xdr:sp macro="" textlink="">
      <xdr:nvSpPr>
        <xdr:cNvPr id="134" name="テキスト ボックス 133"/>
        <xdr:cNvSpPr txBox="1"/>
      </xdr:nvSpPr>
      <xdr:spPr>
        <a:xfrm>
          <a:off x="3924300" y="635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20765</xdr:rowOff>
    </xdr:from>
    <xdr:to>
      <xdr:col>19</xdr:col>
      <xdr:colOff>38100</xdr:colOff>
      <xdr:row>35</xdr:row>
      <xdr:rowOff>122365</xdr:rowOff>
    </xdr:to>
    <xdr:sp macro="" textlink="">
      <xdr:nvSpPr>
        <xdr:cNvPr id="135" name="楕円 134"/>
        <xdr:cNvSpPr/>
      </xdr:nvSpPr>
      <xdr:spPr bwMode="auto">
        <a:xfrm>
          <a:off x="3556000" y="6631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132542</xdr:rowOff>
    </xdr:from>
    <xdr:ext cx="762000" cy="259045"/>
    <xdr:sp macro="" textlink="">
      <xdr:nvSpPr>
        <xdr:cNvPr id="136" name="テキスト ボックス 135"/>
        <xdr:cNvSpPr txBox="1"/>
      </xdr:nvSpPr>
      <xdr:spPr>
        <a:xfrm>
          <a:off x="3225800" y="639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264811</xdr:rowOff>
    </xdr:from>
    <xdr:to>
      <xdr:col>15</xdr:col>
      <xdr:colOff>101600</xdr:colOff>
      <xdr:row>35</xdr:row>
      <xdr:rowOff>23511</xdr:rowOff>
    </xdr:to>
    <xdr:sp macro="" textlink="">
      <xdr:nvSpPr>
        <xdr:cNvPr id="137" name="楕円 136"/>
        <xdr:cNvSpPr/>
      </xdr:nvSpPr>
      <xdr:spPr bwMode="auto">
        <a:xfrm>
          <a:off x="2857500" y="6532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33688</xdr:rowOff>
    </xdr:from>
    <xdr:ext cx="762000" cy="259045"/>
    <xdr:sp macro="" textlink="">
      <xdr:nvSpPr>
        <xdr:cNvPr id="138" name="テキスト ボックス 137"/>
        <xdr:cNvSpPr txBox="1"/>
      </xdr:nvSpPr>
      <xdr:spPr>
        <a:xfrm>
          <a:off x="2527300" y="630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5,429
5,415
110.00
6,183,982
6,111,839
52,131
3,815,118
5,934,590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148347</xdr:rowOff>
    </xdr:from>
    <xdr:to>
      <xdr:col>24</xdr:col>
      <xdr:colOff>63500</xdr:colOff>
      <xdr:row>34</xdr:row>
      <xdr:rowOff>160091</xdr:rowOff>
    </xdr:to>
    <xdr:cxnSp macro="">
      <xdr:nvCxnSpPr>
        <xdr:cNvPr id="57" name="直線コネクタ 56"/>
        <xdr:cNvCxnSpPr/>
      </xdr:nvCxnSpPr>
      <xdr:spPr>
        <a:xfrm>
          <a:off x="3797300" y="5977647"/>
          <a:ext cx="838200" cy="1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148347</xdr:rowOff>
    </xdr:from>
    <xdr:to>
      <xdr:col>19</xdr:col>
      <xdr:colOff>177800</xdr:colOff>
      <xdr:row>35</xdr:row>
      <xdr:rowOff>97849</xdr:rowOff>
    </xdr:to>
    <xdr:cxnSp macro="">
      <xdr:nvCxnSpPr>
        <xdr:cNvPr id="60" name="直線コネクタ 59"/>
        <xdr:cNvCxnSpPr/>
      </xdr:nvCxnSpPr>
      <xdr:spPr>
        <a:xfrm flipV="1">
          <a:off x="2908300" y="5977647"/>
          <a:ext cx="889000" cy="12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97849</xdr:rowOff>
    </xdr:from>
    <xdr:to>
      <xdr:col>15</xdr:col>
      <xdr:colOff>50800</xdr:colOff>
      <xdr:row>35</xdr:row>
      <xdr:rowOff>134711</xdr:rowOff>
    </xdr:to>
    <xdr:cxnSp macro="">
      <xdr:nvCxnSpPr>
        <xdr:cNvPr id="63" name="直線コネクタ 62"/>
        <xdr:cNvCxnSpPr/>
      </xdr:nvCxnSpPr>
      <xdr:spPr>
        <a:xfrm flipV="1">
          <a:off x="2019300" y="6098599"/>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130504</xdr:rowOff>
    </xdr:from>
    <xdr:to>
      <xdr:col>10</xdr:col>
      <xdr:colOff>114300</xdr:colOff>
      <xdr:row>35</xdr:row>
      <xdr:rowOff>134711</xdr:rowOff>
    </xdr:to>
    <xdr:cxnSp macro="">
      <xdr:nvCxnSpPr>
        <xdr:cNvPr id="66" name="直線コネクタ 65"/>
        <xdr:cNvCxnSpPr/>
      </xdr:nvCxnSpPr>
      <xdr:spPr>
        <a:xfrm>
          <a:off x="1130300" y="6131254"/>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109291</xdr:rowOff>
    </xdr:from>
    <xdr:to>
      <xdr:col>24</xdr:col>
      <xdr:colOff>114300</xdr:colOff>
      <xdr:row>35</xdr:row>
      <xdr:rowOff>39441</xdr:rowOff>
    </xdr:to>
    <xdr:sp macro="" textlink="">
      <xdr:nvSpPr>
        <xdr:cNvPr id="76" name="楕円 75"/>
        <xdr:cNvSpPr/>
      </xdr:nvSpPr>
      <xdr:spPr>
        <a:xfrm>
          <a:off x="4584700" y="593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132168</xdr:rowOff>
    </xdr:from>
    <xdr:ext cx="599010" cy="259045"/>
    <xdr:sp macro="" textlink="">
      <xdr:nvSpPr>
        <xdr:cNvPr id="77" name="人件費該当値テキスト"/>
        <xdr:cNvSpPr txBox="1"/>
      </xdr:nvSpPr>
      <xdr:spPr>
        <a:xfrm>
          <a:off x="4686300" y="57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97547</xdr:rowOff>
    </xdr:from>
    <xdr:to>
      <xdr:col>20</xdr:col>
      <xdr:colOff>38100</xdr:colOff>
      <xdr:row>35</xdr:row>
      <xdr:rowOff>27697</xdr:rowOff>
    </xdr:to>
    <xdr:sp macro="" textlink="">
      <xdr:nvSpPr>
        <xdr:cNvPr id="78" name="楕円 77"/>
        <xdr:cNvSpPr/>
      </xdr:nvSpPr>
      <xdr:spPr>
        <a:xfrm>
          <a:off x="3746500" y="59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44224</xdr:rowOff>
    </xdr:from>
    <xdr:ext cx="599010" cy="259045"/>
    <xdr:sp macro="" textlink="">
      <xdr:nvSpPr>
        <xdr:cNvPr id="79" name="テキスト ボックス 78"/>
        <xdr:cNvSpPr txBox="1"/>
      </xdr:nvSpPr>
      <xdr:spPr>
        <a:xfrm>
          <a:off x="3497795" y="57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47049</xdr:rowOff>
    </xdr:from>
    <xdr:to>
      <xdr:col>15</xdr:col>
      <xdr:colOff>101600</xdr:colOff>
      <xdr:row>35</xdr:row>
      <xdr:rowOff>148649</xdr:rowOff>
    </xdr:to>
    <xdr:sp macro="" textlink="">
      <xdr:nvSpPr>
        <xdr:cNvPr id="80" name="楕円 79"/>
        <xdr:cNvSpPr/>
      </xdr:nvSpPr>
      <xdr:spPr>
        <a:xfrm>
          <a:off x="2857500" y="60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165176</xdr:rowOff>
    </xdr:from>
    <xdr:ext cx="599010" cy="259045"/>
    <xdr:sp macro="" textlink="">
      <xdr:nvSpPr>
        <xdr:cNvPr id="81" name="テキスト ボックス 80"/>
        <xdr:cNvSpPr txBox="1"/>
      </xdr:nvSpPr>
      <xdr:spPr>
        <a:xfrm>
          <a:off x="2608795" y="58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83911</xdr:rowOff>
    </xdr:from>
    <xdr:to>
      <xdr:col>10</xdr:col>
      <xdr:colOff>165100</xdr:colOff>
      <xdr:row>36</xdr:row>
      <xdr:rowOff>14061</xdr:rowOff>
    </xdr:to>
    <xdr:sp macro="" textlink="">
      <xdr:nvSpPr>
        <xdr:cNvPr id="82" name="楕円 81"/>
        <xdr:cNvSpPr/>
      </xdr:nvSpPr>
      <xdr:spPr>
        <a:xfrm>
          <a:off x="1968500" y="608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30588</xdr:rowOff>
    </xdr:from>
    <xdr:ext cx="599010" cy="259045"/>
    <xdr:sp macro="" textlink="">
      <xdr:nvSpPr>
        <xdr:cNvPr id="83" name="テキスト ボックス 82"/>
        <xdr:cNvSpPr txBox="1"/>
      </xdr:nvSpPr>
      <xdr:spPr>
        <a:xfrm>
          <a:off x="1719795" y="585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79704</xdr:rowOff>
    </xdr:from>
    <xdr:to>
      <xdr:col>6</xdr:col>
      <xdr:colOff>38100</xdr:colOff>
      <xdr:row>36</xdr:row>
      <xdr:rowOff>9854</xdr:rowOff>
    </xdr:to>
    <xdr:sp macro="" textlink="">
      <xdr:nvSpPr>
        <xdr:cNvPr id="84" name="楕円 83"/>
        <xdr:cNvSpPr/>
      </xdr:nvSpPr>
      <xdr:spPr>
        <a:xfrm>
          <a:off x="1079500" y="60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26381</xdr:rowOff>
    </xdr:from>
    <xdr:ext cx="599010" cy="259045"/>
    <xdr:sp macro="" textlink="">
      <xdr:nvSpPr>
        <xdr:cNvPr id="85" name="テキスト ボックス 84"/>
        <xdr:cNvSpPr txBox="1"/>
      </xdr:nvSpPr>
      <xdr:spPr>
        <a:xfrm>
          <a:off x="830795" y="585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103848</xdr:rowOff>
    </xdr:from>
    <xdr:to>
      <xdr:col>24</xdr:col>
      <xdr:colOff>63500</xdr:colOff>
      <xdr:row>57</xdr:row>
      <xdr:rowOff>110613</xdr:rowOff>
    </xdr:to>
    <xdr:cxnSp macro="">
      <xdr:nvCxnSpPr>
        <xdr:cNvPr id="114" name="直線コネクタ 113"/>
        <xdr:cNvCxnSpPr/>
      </xdr:nvCxnSpPr>
      <xdr:spPr>
        <a:xfrm>
          <a:off x="3797300" y="9876498"/>
          <a:ext cx="838200" cy="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60208</xdr:rowOff>
    </xdr:from>
    <xdr:to>
      <xdr:col>19</xdr:col>
      <xdr:colOff>177800</xdr:colOff>
      <xdr:row>57</xdr:row>
      <xdr:rowOff>103848</xdr:rowOff>
    </xdr:to>
    <xdr:cxnSp macro="">
      <xdr:nvCxnSpPr>
        <xdr:cNvPr id="117" name="直線コネクタ 116"/>
        <xdr:cNvCxnSpPr/>
      </xdr:nvCxnSpPr>
      <xdr:spPr>
        <a:xfrm>
          <a:off x="2908300" y="9832858"/>
          <a:ext cx="889000" cy="4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48454</xdr:rowOff>
    </xdr:from>
    <xdr:to>
      <xdr:col>15</xdr:col>
      <xdr:colOff>50800</xdr:colOff>
      <xdr:row>57</xdr:row>
      <xdr:rowOff>60208</xdr:rowOff>
    </xdr:to>
    <xdr:cxnSp macro="">
      <xdr:nvCxnSpPr>
        <xdr:cNvPr id="120" name="直線コネクタ 119"/>
        <xdr:cNvCxnSpPr/>
      </xdr:nvCxnSpPr>
      <xdr:spPr>
        <a:xfrm>
          <a:off x="2019300" y="9649654"/>
          <a:ext cx="889000" cy="18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48454</xdr:rowOff>
    </xdr:from>
    <xdr:to>
      <xdr:col>10</xdr:col>
      <xdr:colOff>114300</xdr:colOff>
      <xdr:row>56</xdr:row>
      <xdr:rowOff>154353</xdr:rowOff>
    </xdr:to>
    <xdr:cxnSp macro="">
      <xdr:nvCxnSpPr>
        <xdr:cNvPr id="123" name="直線コネクタ 122"/>
        <xdr:cNvCxnSpPr/>
      </xdr:nvCxnSpPr>
      <xdr:spPr>
        <a:xfrm flipV="1">
          <a:off x="1130300" y="9649654"/>
          <a:ext cx="889000" cy="10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5" name="テキスト ボックス 124"/>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7" name="テキスト ボックス 126"/>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59813</xdr:rowOff>
    </xdr:from>
    <xdr:to>
      <xdr:col>24</xdr:col>
      <xdr:colOff>114300</xdr:colOff>
      <xdr:row>57</xdr:row>
      <xdr:rowOff>161413</xdr:rowOff>
    </xdr:to>
    <xdr:sp macro="" textlink="">
      <xdr:nvSpPr>
        <xdr:cNvPr id="133" name="楕円 132"/>
        <xdr:cNvSpPr/>
      </xdr:nvSpPr>
      <xdr:spPr>
        <a:xfrm>
          <a:off x="4584700" y="983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169432</xdr:rowOff>
    </xdr:from>
    <xdr:ext cx="599010" cy="259045"/>
    <xdr:sp macro="" textlink="">
      <xdr:nvSpPr>
        <xdr:cNvPr id="134" name="物件費該当値テキスト"/>
        <xdr:cNvSpPr txBox="1"/>
      </xdr:nvSpPr>
      <xdr:spPr>
        <a:xfrm>
          <a:off x="4686300" y="977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53048</xdr:rowOff>
    </xdr:from>
    <xdr:to>
      <xdr:col>20</xdr:col>
      <xdr:colOff>38100</xdr:colOff>
      <xdr:row>57</xdr:row>
      <xdr:rowOff>154648</xdr:rowOff>
    </xdr:to>
    <xdr:sp macro="" textlink="">
      <xdr:nvSpPr>
        <xdr:cNvPr id="135" name="楕円 134"/>
        <xdr:cNvSpPr/>
      </xdr:nvSpPr>
      <xdr:spPr>
        <a:xfrm>
          <a:off x="3746500" y="982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145775</xdr:rowOff>
    </xdr:from>
    <xdr:ext cx="599010" cy="259045"/>
    <xdr:sp macro="" textlink="">
      <xdr:nvSpPr>
        <xdr:cNvPr id="136" name="テキスト ボックス 135"/>
        <xdr:cNvSpPr txBox="1"/>
      </xdr:nvSpPr>
      <xdr:spPr>
        <a:xfrm>
          <a:off x="3497795" y="991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9408</xdr:rowOff>
    </xdr:from>
    <xdr:to>
      <xdr:col>15</xdr:col>
      <xdr:colOff>101600</xdr:colOff>
      <xdr:row>57</xdr:row>
      <xdr:rowOff>111008</xdr:rowOff>
    </xdr:to>
    <xdr:sp macro="" textlink="">
      <xdr:nvSpPr>
        <xdr:cNvPr id="137" name="楕円 136"/>
        <xdr:cNvSpPr/>
      </xdr:nvSpPr>
      <xdr:spPr>
        <a:xfrm>
          <a:off x="2857500" y="978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127535</xdr:rowOff>
    </xdr:from>
    <xdr:ext cx="599010" cy="259045"/>
    <xdr:sp macro="" textlink="">
      <xdr:nvSpPr>
        <xdr:cNvPr id="138" name="テキスト ボックス 137"/>
        <xdr:cNvSpPr txBox="1"/>
      </xdr:nvSpPr>
      <xdr:spPr>
        <a:xfrm>
          <a:off x="2608795" y="955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169104</xdr:rowOff>
    </xdr:from>
    <xdr:to>
      <xdr:col>10</xdr:col>
      <xdr:colOff>165100</xdr:colOff>
      <xdr:row>56</xdr:row>
      <xdr:rowOff>99254</xdr:rowOff>
    </xdr:to>
    <xdr:sp macro="" textlink="">
      <xdr:nvSpPr>
        <xdr:cNvPr id="139" name="楕円 138"/>
        <xdr:cNvSpPr/>
      </xdr:nvSpPr>
      <xdr:spPr>
        <a:xfrm>
          <a:off x="1968500" y="95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115781</xdr:rowOff>
    </xdr:from>
    <xdr:ext cx="599010" cy="259045"/>
    <xdr:sp macro="" textlink="">
      <xdr:nvSpPr>
        <xdr:cNvPr id="140" name="テキスト ボックス 139"/>
        <xdr:cNvSpPr txBox="1"/>
      </xdr:nvSpPr>
      <xdr:spPr>
        <a:xfrm>
          <a:off x="1719795" y="937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103553</xdr:rowOff>
    </xdr:from>
    <xdr:to>
      <xdr:col>6</xdr:col>
      <xdr:colOff>38100</xdr:colOff>
      <xdr:row>57</xdr:row>
      <xdr:rowOff>33703</xdr:rowOff>
    </xdr:to>
    <xdr:sp macro="" textlink="">
      <xdr:nvSpPr>
        <xdr:cNvPr id="141" name="楕円 140"/>
        <xdr:cNvSpPr/>
      </xdr:nvSpPr>
      <xdr:spPr>
        <a:xfrm>
          <a:off x="1079500" y="970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50230</xdr:rowOff>
    </xdr:from>
    <xdr:ext cx="599010" cy="259045"/>
    <xdr:sp macro="" textlink="">
      <xdr:nvSpPr>
        <xdr:cNvPr id="142" name="テキスト ボックス 141"/>
        <xdr:cNvSpPr txBox="1"/>
      </xdr:nvSpPr>
      <xdr:spPr>
        <a:xfrm>
          <a:off x="830795" y="947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73177</xdr:rowOff>
    </xdr:from>
    <xdr:to>
      <xdr:col>24</xdr:col>
      <xdr:colOff>63500</xdr:colOff>
      <xdr:row>77</xdr:row>
      <xdr:rowOff>130944</xdr:rowOff>
    </xdr:to>
    <xdr:cxnSp macro="">
      <xdr:nvCxnSpPr>
        <xdr:cNvPr id="169" name="直線コネクタ 168"/>
        <xdr:cNvCxnSpPr/>
      </xdr:nvCxnSpPr>
      <xdr:spPr>
        <a:xfrm flipV="1">
          <a:off x="3797300" y="13274827"/>
          <a:ext cx="838200" cy="5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130944</xdr:rowOff>
    </xdr:from>
    <xdr:to>
      <xdr:col>19</xdr:col>
      <xdr:colOff>177800</xdr:colOff>
      <xdr:row>78</xdr:row>
      <xdr:rowOff>72034</xdr:rowOff>
    </xdr:to>
    <xdr:cxnSp macro="">
      <xdr:nvCxnSpPr>
        <xdr:cNvPr id="172" name="直線コネクタ 171"/>
        <xdr:cNvCxnSpPr/>
      </xdr:nvCxnSpPr>
      <xdr:spPr>
        <a:xfrm flipV="1">
          <a:off x="2908300" y="13332594"/>
          <a:ext cx="889000" cy="1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72034</xdr:rowOff>
    </xdr:from>
    <xdr:to>
      <xdr:col>15</xdr:col>
      <xdr:colOff>50800</xdr:colOff>
      <xdr:row>78</xdr:row>
      <xdr:rowOff>125389</xdr:rowOff>
    </xdr:to>
    <xdr:cxnSp macro="">
      <xdr:nvCxnSpPr>
        <xdr:cNvPr id="175" name="直線コネクタ 174"/>
        <xdr:cNvCxnSpPr/>
      </xdr:nvCxnSpPr>
      <xdr:spPr>
        <a:xfrm flipV="1">
          <a:off x="2019300" y="13445134"/>
          <a:ext cx="8890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85475</xdr:rowOff>
    </xdr:from>
    <xdr:to>
      <xdr:col>10</xdr:col>
      <xdr:colOff>114300</xdr:colOff>
      <xdr:row>78</xdr:row>
      <xdr:rowOff>125389</xdr:rowOff>
    </xdr:to>
    <xdr:cxnSp macro="">
      <xdr:nvCxnSpPr>
        <xdr:cNvPr id="178" name="直線コネクタ 177"/>
        <xdr:cNvCxnSpPr/>
      </xdr:nvCxnSpPr>
      <xdr:spPr>
        <a:xfrm>
          <a:off x="1130300" y="13458575"/>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22377</xdr:rowOff>
    </xdr:from>
    <xdr:to>
      <xdr:col>24</xdr:col>
      <xdr:colOff>114300</xdr:colOff>
      <xdr:row>77</xdr:row>
      <xdr:rowOff>123977</xdr:rowOff>
    </xdr:to>
    <xdr:sp macro="" textlink="">
      <xdr:nvSpPr>
        <xdr:cNvPr id="188" name="楕円 187"/>
        <xdr:cNvSpPr/>
      </xdr:nvSpPr>
      <xdr:spPr>
        <a:xfrm>
          <a:off x="4584700" y="132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804</xdr:rowOff>
    </xdr:from>
    <xdr:ext cx="534377" cy="259045"/>
    <xdr:sp macro="" textlink="">
      <xdr:nvSpPr>
        <xdr:cNvPr id="189" name="維持補修費該当値テキスト"/>
        <xdr:cNvSpPr txBox="1"/>
      </xdr:nvSpPr>
      <xdr:spPr>
        <a:xfrm>
          <a:off x="4686300" y="1320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80144</xdr:rowOff>
    </xdr:from>
    <xdr:to>
      <xdr:col>20</xdr:col>
      <xdr:colOff>38100</xdr:colOff>
      <xdr:row>78</xdr:row>
      <xdr:rowOff>10294</xdr:rowOff>
    </xdr:to>
    <xdr:sp macro="" textlink="">
      <xdr:nvSpPr>
        <xdr:cNvPr id="190" name="楕円 189"/>
        <xdr:cNvSpPr/>
      </xdr:nvSpPr>
      <xdr:spPr>
        <a:xfrm>
          <a:off x="3746500" y="132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1421</xdr:rowOff>
    </xdr:from>
    <xdr:ext cx="469744" cy="259045"/>
    <xdr:sp macro="" textlink="">
      <xdr:nvSpPr>
        <xdr:cNvPr id="191" name="テキスト ボックス 190"/>
        <xdr:cNvSpPr txBox="1"/>
      </xdr:nvSpPr>
      <xdr:spPr>
        <a:xfrm>
          <a:off x="3562428" y="1337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21234</xdr:rowOff>
    </xdr:from>
    <xdr:to>
      <xdr:col>15</xdr:col>
      <xdr:colOff>101600</xdr:colOff>
      <xdr:row>78</xdr:row>
      <xdr:rowOff>122834</xdr:rowOff>
    </xdr:to>
    <xdr:sp macro="" textlink="">
      <xdr:nvSpPr>
        <xdr:cNvPr id="192" name="楕円 191"/>
        <xdr:cNvSpPr/>
      </xdr:nvSpPr>
      <xdr:spPr>
        <a:xfrm>
          <a:off x="2857500" y="133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113961</xdr:rowOff>
    </xdr:from>
    <xdr:ext cx="469744" cy="259045"/>
    <xdr:sp macro="" textlink="">
      <xdr:nvSpPr>
        <xdr:cNvPr id="193" name="テキスト ボックス 192"/>
        <xdr:cNvSpPr txBox="1"/>
      </xdr:nvSpPr>
      <xdr:spPr>
        <a:xfrm>
          <a:off x="2673428" y="1348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74589</xdr:rowOff>
    </xdr:from>
    <xdr:to>
      <xdr:col>10</xdr:col>
      <xdr:colOff>165100</xdr:colOff>
      <xdr:row>79</xdr:row>
      <xdr:rowOff>4739</xdr:rowOff>
    </xdr:to>
    <xdr:sp macro="" textlink="">
      <xdr:nvSpPr>
        <xdr:cNvPr id="194" name="楕円 193"/>
        <xdr:cNvSpPr/>
      </xdr:nvSpPr>
      <xdr:spPr>
        <a:xfrm>
          <a:off x="1968500" y="134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167316</xdr:rowOff>
    </xdr:from>
    <xdr:ext cx="378565" cy="259045"/>
    <xdr:sp macro="" textlink="">
      <xdr:nvSpPr>
        <xdr:cNvPr id="195" name="テキスト ボックス 194"/>
        <xdr:cNvSpPr txBox="1"/>
      </xdr:nvSpPr>
      <xdr:spPr>
        <a:xfrm>
          <a:off x="1830017" y="13540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34675</xdr:rowOff>
    </xdr:from>
    <xdr:to>
      <xdr:col>6</xdr:col>
      <xdr:colOff>38100</xdr:colOff>
      <xdr:row>78</xdr:row>
      <xdr:rowOff>136275</xdr:rowOff>
    </xdr:to>
    <xdr:sp macro="" textlink="">
      <xdr:nvSpPr>
        <xdr:cNvPr id="196" name="楕円 195"/>
        <xdr:cNvSpPr/>
      </xdr:nvSpPr>
      <xdr:spPr>
        <a:xfrm>
          <a:off x="1079500" y="13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127402</xdr:rowOff>
    </xdr:from>
    <xdr:ext cx="469744" cy="259045"/>
    <xdr:sp macro="" textlink="">
      <xdr:nvSpPr>
        <xdr:cNvPr id="197" name="テキスト ボックス 196"/>
        <xdr:cNvSpPr txBox="1"/>
      </xdr:nvSpPr>
      <xdr:spPr>
        <a:xfrm>
          <a:off x="895428" y="1350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104321</xdr:rowOff>
    </xdr:from>
    <xdr:to>
      <xdr:col>24</xdr:col>
      <xdr:colOff>63500</xdr:colOff>
      <xdr:row>96</xdr:row>
      <xdr:rowOff>95721</xdr:rowOff>
    </xdr:to>
    <xdr:cxnSp macro="">
      <xdr:nvCxnSpPr>
        <xdr:cNvPr id="229" name="直線コネクタ 228"/>
        <xdr:cNvCxnSpPr/>
      </xdr:nvCxnSpPr>
      <xdr:spPr>
        <a:xfrm flipV="1">
          <a:off x="3797300" y="16220621"/>
          <a:ext cx="838200" cy="33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95721</xdr:rowOff>
    </xdr:from>
    <xdr:to>
      <xdr:col>19</xdr:col>
      <xdr:colOff>177800</xdr:colOff>
      <xdr:row>97</xdr:row>
      <xdr:rowOff>32116</xdr:rowOff>
    </xdr:to>
    <xdr:cxnSp macro="">
      <xdr:nvCxnSpPr>
        <xdr:cNvPr id="232" name="直線コネクタ 231"/>
        <xdr:cNvCxnSpPr/>
      </xdr:nvCxnSpPr>
      <xdr:spPr>
        <a:xfrm flipV="1">
          <a:off x="2908300" y="16554921"/>
          <a:ext cx="889000" cy="10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32116</xdr:rowOff>
    </xdr:from>
    <xdr:to>
      <xdr:col>15</xdr:col>
      <xdr:colOff>50800</xdr:colOff>
      <xdr:row>99</xdr:row>
      <xdr:rowOff>155342</xdr:rowOff>
    </xdr:to>
    <xdr:cxnSp macro="">
      <xdr:nvCxnSpPr>
        <xdr:cNvPr id="235" name="直線コネクタ 234"/>
        <xdr:cNvCxnSpPr/>
      </xdr:nvCxnSpPr>
      <xdr:spPr>
        <a:xfrm flipV="1">
          <a:off x="2019300" y="16662766"/>
          <a:ext cx="889000" cy="46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155342</xdr:rowOff>
    </xdr:from>
    <xdr:to>
      <xdr:col>10</xdr:col>
      <xdr:colOff>114300</xdr:colOff>
      <xdr:row>99</xdr:row>
      <xdr:rowOff>164475</xdr:rowOff>
    </xdr:to>
    <xdr:cxnSp macro="">
      <xdr:nvCxnSpPr>
        <xdr:cNvPr id="238" name="直線コネクタ 237"/>
        <xdr:cNvCxnSpPr/>
      </xdr:nvCxnSpPr>
      <xdr:spPr>
        <a:xfrm flipV="1">
          <a:off x="1130300" y="17128892"/>
          <a:ext cx="889000" cy="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29024</xdr:rowOff>
    </xdr:from>
    <xdr:ext cx="534377" cy="259045"/>
    <xdr:sp macro="" textlink="">
      <xdr:nvSpPr>
        <xdr:cNvPr id="242" name="テキスト ボックス 241"/>
        <xdr:cNvSpPr txBox="1"/>
      </xdr:nvSpPr>
      <xdr:spPr>
        <a:xfrm>
          <a:off x="863111" y="166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53521</xdr:rowOff>
    </xdr:from>
    <xdr:to>
      <xdr:col>24</xdr:col>
      <xdr:colOff>114300</xdr:colOff>
      <xdr:row>94</xdr:row>
      <xdr:rowOff>155121</xdr:rowOff>
    </xdr:to>
    <xdr:sp macro="" textlink="">
      <xdr:nvSpPr>
        <xdr:cNvPr id="248" name="楕円 247"/>
        <xdr:cNvSpPr/>
      </xdr:nvSpPr>
      <xdr:spPr>
        <a:xfrm>
          <a:off x="4584700" y="1616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76398</xdr:rowOff>
    </xdr:from>
    <xdr:ext cx="599010" cy="259045"/>
    <xdr:sp macro="" textlink="">
      <xdr:nvSpPr>
        <xdr:cNvPr id="249" name="扶助費該当値テキスト"/>
        <xdr:cNvSpPr txBox="1"/>
      </xdr:nvSpPr>
      <xdr:spPr>
        <a:xfrm>
          <a:off x="4686300" y="1602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44921</xdr:rowOff>
    </xdr:from>
    <xdr:to>
      <xdr:col>20</xdr:col>
      <xdr:colOff>38100</xdr:colOff>
      <xdr:row>96</xdr:row>
      <xdr:rowOff>146521</xdr:rowOff>
    </xdr:to>
    <xdr:sp macro="" textlink="">
      <xdr:nvSpPr>
        <xdr:cNvPr id="250" name="楕円 249"/>
        <xdr:cNvSpPr/>
      </xdr:nvSpPr>
      <xdr:spPr>
        <a:xfrm>
          <a:off x="3746500" y="1650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163048</xdr:rowOff>
    </xdr:from>
    <xdr:ext cx="599010" cy="259045"/>
    <xdr:sp macro="" textlink="">
      <xdr:nvSpPr>
        <xdr:cNvPr id="251" name="テキスト ボックス 250"/>
        <xdr:cNvSpPr txBox="1"/>
      </xdr:nvSpPr>
      <xdr:spPr>
        <a:xfrm>
          <a:off x="3497795" y="162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152766</xdr:rowOff>
    </xdr:from>
    <xdr:to>
      <xdr:col>15</xdr:col>
      <xdr:colOff>101600</xdr:colOff>
      <xdr:row>97</xdr:row>
      <xdr:rowOff>82916</xdr:rowOff>
    </xdr:to>
    <xdr:sp macro="" textlink="">
      <xdr:nvSpPr>
        <xdr:cNvPr id="252" name="楕円 251"/>
        <xdr:cNvSpPr/>
      </xdr:nvSpPr>
      <xdr:spPr>
        <a:xfrm>
          <a:off x="2857500" y="1661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99443</xdr:rowOff>
    </xdr:from>
    <xdr:ext cx="534377" cy="259045"/>
    <xdr:sp macro="" textlink="">
      <xdr:nvSpPr>
        <xdr:cNvPr id="253" name="テキスト ボックス 252"/>
        <xdr:cNvSpPr txBox="1"/>
      </xdr:nvSpPr>
      <xdr:spPr>
        <a:xfrm>
          <a:off x="2641111" y="1638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104542</xdr:rowOff>
    </xdr:from>
    <xdr:to>
      <xdr:col>10</xdr:col>
      <xdr:colOff>165100</xdr:colOff>
      <xdr:row>100</xdr:row>
      <xdr:rowOff>34692</xdr:rowOff>
    </xdr:to>
    <xdr:sp macro="" textlink="">
      <xdr:nvSpPr>
        <xdr:cNvPr id="254" name="楕円 253"/>
        <xdr:cNvSpPr/>
      </xdr:nvSpPr>
      <xdr:spPr>
        <a:xfrm>
          <a:off x="1968500" y="170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25819</xdr:rowOff>
    </xdr:from>
    <xdr:ext cx="534377" cy="259045"/>
    <xdr:sp macro="" textlink="">
      <xdr:nvSpPr>
        <xdr:cNvPr id="255" name="テキスト ボックス 254"/>
        <xdr:cNvSpPr txBox="1"/>
      </xdr:nvSpPr>
      <xdr:spPr>
        <a:xfrm>
          <a:off x="1752111" y="1717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113675</xdr:rowOff>
    </xdr:from>
    <xdr:to>
      <xdr:col>6</xdr:col>
      <xdr:colOff>38100</xdr:colOff>
      <xdr:row>100</xdr:row>
      <xdr:rowOff>43825</xdr:rowOff>
    </xdr:to>
    <xdr:sp macro="" textlink="">
      <xdr:nvSpPr>
        <xdr:cNvPr id="256" name="楕円 255"/>
        <xdr:cNvSpPr/>
      </xdr:nvSpPr>
      <xdr:spPr>
        <a:xfrm>
          <a:off x="1079500" y="1708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34952</xdr:rowOff>
    </xdr:from>
    <xdr:ext cx="534377" cy="259045"/>
    <xdr:sp macro="" textlink="">
      <xdr:nvSpPr>
        <xdr:cNvPr id="257" name="テキスト ボックス 256"/>
        <xdr:cNvSpPr txBox="1"/>
      </xdr:nvSpPr>
      <xdr:spPr>
        <a:xfrm>
          <a:off x="863111" y="171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78131</xdr:rowOff>
    </xdr:from>
    <xdr:to>
      <xdr:col>55</xdr:col>
      <xdr:colOff>0</xdr:colOff>
      <xdr:row>36</xdr:row>
      <xdr:rowOff>61668</xdr:rowOff>
    </xdr:to>
    <xdr:cxnSp macro="">
      <xdr:nvCxnSpPr>
        <xdr:cNvPr id="287" name="直線コネクタ 286"/>
        <xdr:cNvCxnSpPr/>
      </xdr:nvCxnSpPr>
      <xdr:spPr>
        <a:xfrm>
          <a:off x="9639300" y="5735981"/>
          <a:ext cx="838200" cy="49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78131</xdr:rowOff>
    </xdr:from>
    <xdr:to>
      <xdr:col>50</xdr:col>
      <xdr:colOff>114300</xdr:colOff>
      <xdr:row>37</xdr:row>
      <xdr:rowOff>133227</xdr:rowOff>
    </xdr:to>
    <xdr:cxnSp macro="">
      <xdr:nvCxnSpPr>
        <xdr:cNvPr id="290" name="直線コネクタ 289"/>
        <xdr:cNvCxnSpPr/>
      </xdr:nvCxnSpPr>
      <xdr:spPr>
        <a:xfrm flipV="1">
          <a:off x="8750300" y="5735981"/>
          <a:ext cx="889000" cy="7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110321</xdr:rowOff>
    </xdr:from>
    <xdr:to>
      <xdr:col>45</xdr:col>
      <xdr:colOff>177800</xdr:colOff>
      <xdr:row>37</xdr:row>
      <xdr:rowOff>133227</xdr:rowOff>
    </xdr:to>
    <xdr:cxnSp macro="">
      <xdr:nvCxnSpPr>
        <xdr:cNvPr id="293" name="直線コネクタ 292"/>
        <xdr:cNvCxnSpPr/>
      </xdr:nvCxnSpPr>
      <xdr:spPr>
        <a:xfrm>
          <a:off x="7861300" y="6453971"/>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67567</xdr:rowOff>
    </xdr:from>
    <xdr:ext cx="599010" cy="259045"/>
    <xdr:sp macro="" textlink="">
      <xdr:nvSpPr>
        <xdr:cNvPr id="295" name="テキスト ボックス 294"/>
        <xdr:cNvSpPr txBox="1"/>
      </xdr:nvSpPr>
      <xdr:spPr>
        <a:xfrm>
          <a:off x="8450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110321</xdr:rowOff>
    </xdr:from>
    <xdr:to>
      <xdr:col>41</xdr:col>
      <xdr:colOff>50800</xdr:colOff>
      <xdr:row>37</xdr:row>
      <xdr:rowOff>162964</xdr:rowOff>
    </xdr:to>
    <xdr:cxnSp macro="">
      <xdr:nvCxnSpPr>
        <xdr:cNvPr id="296" name="直線コネクタ 295"/>
        <xdr:cNvCxnSpPr/>
      </xdr:nvCxnSpPr>
      <xdr:spPr>
        <a:xfrm flipV="1">
          <a:off x="6972300" y="6453971"/>
          <a:ext cx="889000" cy="5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79694</xdr:rowOff>
    </xdr:from>
    <xdr:ext cx="599010" cy="259045"/>
    <xdr:sp macro="" textlink="">
      <xdr:nvSpPr>
        <xdr:cNvPr id="298" name="テキスト ボックス 297"/>
        <xdr:cNvSpPr txBox="1"/>
      </xdr:nvSpPr>
      <xdr:spPr>
        <a:xfrm>
          <a:off x="7561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82540</xdr:rowOff>
    </xdr:from>
    <xdr:ext cx="599010" cy="259045"/>
    <xdr:sp macro="" textlink="">
      <xdr:nvSpPr>
        <xdr:cNvPr id="300" name="テキスト ボックス 299"/>
        <xdr:cNvSpPr txBox="1"/>
      </xdr:nvSpPr>
      <xdr:spPr>
        <a:xfrm>
          <a:off x="6672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10868</xdr:rowOff>
    </xdr:from>
    <xdr:to>
      <xdr:col>55</xdr:col>
      <xdr:colOff>50800</xdr:colOff>
      <xdr:row>36</xdr:row>
      <xdr:rowOff>112468</xdr:rowOff>
    </xdr:to>
    <xdr:sp macro="" textlink="">
      <xdr:nvSpPr>
        <xdr:cNvPr id="306" name="楕円 305"/>
        <xdr:cNvSpPr/>
      </xdr:nvSpPr>
      <xdr:spPr>
        <a:xfrm>
          <a:off x="10426700" y="61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33745</xdr:rowOff>
    </xdr:from>
    <xdr:ext cx="599010" cy="259045"/>
    <xdr:sp macro="" textlink="">
      <xdr:nvSpPr>
        <xdr:cNvPr id="307" name="補助費等該当値テキスト"/>
        <xdr:cNvSpPr txBox="1"/>
      </xdr:nvSpPr>
      <xdr:spPr>
        <a:xfrm>
          <a:off x="10528300" y="603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27331</xdr:rowOff>
    </xdr:from>
    <xdr:to>
      <xdr:col>50</xdr:col>
      <xdr:colOff>165100</xdr:colOff>
      <xdr:row>33</xdr:row>
      <xdr:rowOff>128931</xdr:rowOff>
    </xdr:to>
    <xdr:sp macro="" textlink="">
      <xdr:nvSpPr>
        <xdr:cNvPr id="308" name="楕円 307"/>
        <xdr:cNvSpPr/>
      </xdr:nvSpPr>
      <xdr:spPr>
        <a:xfrm>
          <a:off x="9588500" y="568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145458</xdr:rowOff>
    </xdr:from>
    <xdr:ext cx="599010" cy="259045"/>
    <xdr:sp macro="" textlink="">
      <xdr:nvSpPr>
        <xdr:cNvPr id="309" name="テキスト ボックス 308"/>
        <xdr:cNvSpPr txBox="1"/>
      </xdr:nvSpPr>
      <xdr:spPr>
        <a:xfrm>
          <a:off x="9339795" y="546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82427</xdr:rowOff>
    </xdr:from>
    <xdr:to>
      <xdr:col>46</xdr:col>
      <xdr:colOff>38100</xdr:colOff>
      <xdr:row>38</xdr:row>
      <xdr:rowOff>12577</xdr:rowOff>
    </xdr:to>
    <xdr:sp macro="" textlink="">
      <xdr:nvSpPr>
        <xdr:cNvPr id="310" name="楕円 309"/>
        <xdr:cNvSpPr/>
      </xdr:nvSpPr>
      <xdr:spPr>
        <a:xfrm>
          <a:off x="8699500" y="64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29104</xdr:rowOff>
    </xdr:from>
    <xdr:ext cx="599010" cy="259045"/>
    <xdr:sp macro="" textlink="">
      <xdr:nvSpPr>
        <xdr:cNvPr id="311" name="テキスト ボックス 310"/>
        <xdr:cNvSpPr txBox="1"/>
      </xdr:nvSpPr>
      <xdr:spPr>
        <a:xfrm>
          <a:off x="8450795" y="620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59521</xdr:rowOff>
    </xdr:from>
    <xdr:to>
      <xdr:col>41</xdr:col>
      <xdr:colOff>101600</xdr:colOff>
      <xdr:row>37</xdr:row>
      <xdr:rowOff>161121</xdr:rowOff>
    </xdr:to>
    <xdr:sp macro="" textlink="">
      <xdr:nvSpPr>
        <xdr:cNvPr id="312" name="楕円 311"/>
        <xdr:cNvSpPr/>
      </xdr:nvSpPr>
      <xdr:spPr>
        <a:xfrm>
          <a:off x="7810500" y="64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6198</xdr:rowOff>
    </xdr:from>
    <xdr:ext cx="599010" cy="259045"/>
    <xdr:sp macro="" textlink="">
      <xdr:nvSpPr>
        <xdr:cNvPr id="313" name="テキスト ボックス 312"/>
        <xdr:cNvSpPr txBox="1"/>
      </xdr:nvSpPr>
      <xdr:spPr>
        <a:xfrm>
          <a:off x="7561795" y="617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112164</xdr:rowOff>
    </xdr:from>
    <xdr:to>
      <xdr:col>36</xdr:col>
      <xdr:colOff>165100</xdr:colOff>
      <xdr:row>38</xdr:row>
      <xdr:rowOff>42314</xdr:rowOff>
    </xdr:to>
    <xdr:sp macro="" textlink="">
      <xdr:nvSpPr>
        <xdr:cNvPr id="314" name="楕円 313"/>
        <xdr:cNvSpPr/>
      </xdr:nvSpPr>
      <xdr:spPr>
        <a:xfrm>
          <a:off x="6921500" y="645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58841</xdr:rowOff>
    </xdr:from>
    <xdr:ext cx="599010" cy="259045"/>
    <xdr:sp macro="" textlink="">
      <xdr:nvSpPr>
        <xdr:cNvPr id="315" name="テキスト ボックス 314"/>
        <xdr:cNvSpPr txBox="1"/>
      </xdr:nvSpPr>
      <xdr:spPr>
        <a:xfrm>
          <a:off x="6672795" y="62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9514</xdr:rowOff>
    </xdr:from>
    <xdr:to>
      <xdr:col>55</xdr:col>
      <xdr:colOff>0</xdr:colOff>
      <xdr:row>58</xdr:row>
      <xdr:rowOff>22354</xdr:rowOff>
    </xdr:to>
    <xdr:cxnSp macro="">
      <xdr:nvCxnSpPr>
        <xdr:cNvPr id="344" name="直線コネクタ 343"/>
        <xdr:cNvCxnSpPr/>
      </xdr:nvCxnSpPr>
      <xdr:spPr>
        <a:xfrm>
          <a:off x="9639300" y="9953614"/>
          <a:ext cx="8382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29915</xdr:rowOff>
    </xdr:from>
    <xdr:to>
      <xdr:col>50</xdr:col>
      <xdr:colOff>114300</xdr:colOff>
      <xdr:row>58</xdr:row>
      <xdr:rowOff>9514</xdr:rowOff>
    </xdr:to>
    <xdr:cxnSp macro="">
      <xdr:nvCxnSpPr>
        <xdr:cNvPr id="347" name="直線コネクタ 346"/>
        <xdr:cNvCxnSpPr/>
      </xdr:nvCxnSpPr>
      <xdr:spPr>
        <a:xfrm>
          <a:off x="8750300" y="9802565"/>
          <a:ext cx="889000" cy="15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29915</xdr:rowOff>
    </xdr:from>
    <xdr:to>
      <xdr:col>45</xdr:col>
      <xdr:colOff>177800</xdr:colOff>
      <xdr:row>57</xdr:row>
      <xdr:rowOff>145312</xdr:rowOff>
    </xdr:to>
    <xdr:cxnSp macro="">
      <xdr:nvCxnSpPr>
        <xdr:cNvPr id="350" name="直線コネクタ 349"/>
        <xdr:cNvCxnSpPr/>
      </xdr:nvCxnSpPr>
      <xdr:spPr>
        <a:xfrm flipV="1">
          <a:off x="7861300" y="9802565"/>
          <a:ext cx="889000" cy="1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73404</xdr:rowOff>
    </xdr:from>
    <xdr:to>
      <xdr:col>41</xdr:col>
      <xdr:colOff>50800</xdr:colOff>
      <xdr:row>57</xdr:row>
      <xdr:rowOff>145312</xdr:rowOff>
    </xdr:to>
    <xdr:cxnSp macro="">
      <xdr:nvCxnSpPr>
        <xdr:cNvPr id="353" name="直線コネクタ 352"/>
        <xdr:cNvCxnSpPr/>
      </xdr:nvCxnSpPr>
      <xdr:spPr>
        <a:xfrm>
          <a:off x="6972300" y="9846054"/>
          <a:ext cx="889000" cy="7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143004</xdr:rowOff>
    </xdr:from>
    <xdr:to>
      <xdr:col>55</xdr:col>
      <xdr:colOff>50800</xdr:colOff>
      <xdr:row>58</xdr:row>
      <xdr:rowOff>73154</xdr:rowOff>
    </xdr:to>
    <xdr:sp macro="" textlink="">
      <xdr:nvSpPr>
        <xdr:cNvPr id="363" name="楕円 362"/>
        <xdr:cNvSpPr/>
      </xdr:nvSpPr>
      <xdr:spPr>
        <a:xfrm>
          <a:off x="10426700" y="991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121431</xdr:rowOff>
    </xdr:from>
    <xdr:ext cx="599010" cy="259045"/>
    <xdr:sp macro="" textlink="">
      <xdr:nvSpPr>
        <xdr:cNvPr id="364" name="普通建設事業費該当値テキスト"/>
        <xdr:cNvSpPr txBox="1"/>
      </xdr:nvSpPr>
      <xdr:spPr>
        <a:xfrm>
          <a:off x="10528300" y="989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130164</xdr:rowOff>
    </xdr:from>
    <xdr:to>
      <xdr:col>50</xdr:col>
      <xdr:colOff>165100</xdr:colOff>
      <xdr:row>58</xdr:row>
      <xdr:rowOff>60314</xdr:rowOff>
    </xdr:to>
    <xdr:sp macro="" textlink="">
      <xdr:nvSpPr>
        <xdr:cNvPr id="365" name="楕円 364"/>
        <xdr:cNvSpPr/>
      </xdr:nvSpPr>
      <xdr:spPr>
        <a:xfrm>
          <a:off x="9588500" y="990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51441</xdr:rowOff>
    </xdr:from>
    <xdr:ext cx="599010" cy="259045"/>
    <xdr:sp macro="" textlink="">
      <xdr:nvSpPr>
        <xdr:cNvPr id="366" name="テキスト ボックス 365"/>
        <xdr:cNvSpPr txBox="1"/>
      </xdr:nvSpPr>
      <xdr:spPr>
        <a:xfrm>
          <a:off x="9339795" y="999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150565</xdr:rowOff>
    </xdr:from>
    <xdr:to>
      <xdr:col>46</xdr:col>
      <xdr:colOff>38100</xdr:colOff>
      <xdr:row>57</xdr:row>
      <xdr:rowOff>80715</xdr:rowOff>
    </xdr:to>
    <xdr:sp macro="" textlink="">
      <xdr:nvSpPr>
        <xdr:cNvPr id="367" name="楕円 366"/>
        <xdr:cNvSpPr/>
      </xdr:nvSpPr>
      <xdr:spPr>
        <a:xfrm>
          <a:off x="8699500" y="97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71842</xdr:rowOff>
    </xdr:from>
    <xdr:ext cx="599010" cy="259045"/>
    <xdr:sp macro="" textlink="">
      <xdr:nvSpPr>
        <xdr:cNvPr id="368" name="テキスト ボックス 367"/>
        <xdr:cNvSpPr txBox="1"/>
      </xdr:nvSpPr>
      <xdr:spPr>
        <a:xfrm>
          <a:off x="8450795" y="984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94512</xdr:rowOff>
    </xdr:from>
    <xdr:to>
      <xdr:col>41</xdr:col>
      <xdr:colOff>101600</xdr:colOff>
      <xdr:row>58</xdr:row>
      <xdr:rowOff>24662</xdr:rowOff>
    </xdr:to>
    <xdr:sp macro="" textlink="">
      <xdr:nvSpPr>
        <xdr:cNvPr id="369" name="楕円 368"/>
        <xdr:cNvSpPr/>
      </xdr:nvSpPr>
      <xdr:spPr>
        <a:xfrm>
          <a:off x="7810500" y="986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15789</xdr:rowOff>
    </xdr:from>
    <xdr:ext cx="599010" cy="259045"/>
    <xdr:sp macro="" textlink="">
      <xdr:nvSpPr>
        <xdr:cNvPr id="370" name="テキスト ボックス 369"/>
        <xdr:cNvSpPr txBox="1"/>
      </xdr:nvSpPr>
      <xdr:spPr>
        <a:xfrm>
          <a:off x="7561795" y="995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22604</xdr:rowOff>
    </xdr:from>
    <xdr:to>
      <xdr:col>36</xdr:col>
      <xdr:colOff>165100</xdr:colOff>
      <xdr:row>57</xdr:row>
      <xdr:rowOff>124204</xdr:rowOff>
    </xdr:to>
    <xdr:sp macro="" textlink="">
      <xdr:nvSpPr>
        <xdr:cNvPr id="371" name="楕円 370"/>
        <xdr:cNvSpPr/>
      </xdr:nvSpPr>
      <xdr:spPr>
        <a:xfrm>
          <a:off x="6921500" y="979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115331</xdr:rowOff>
    </xdr:from>
    <xdr:ext cx="599010" cy="259045"/>
    <xdr:sp macro="" textlink="">
      <xdr:nvSpPr>
        <xdr:cNvPr id="372" name="テキスト ボックス 371"/>
        <xdr:cNvSpPr txBox="1"/>
      </xdr:nvSpPr>
      <xdr:spPr>
        <a:xfrm>
          <a:off x="6672795" y="988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129956</xdr:rowOff>
    </xdr:from>
    <xdr:to>
      <xdr:col>55</xdr:col>
      <xdr:colOff>0</xdr:colOff>
      <xdr:row>77</xdr:row>
      <xdr:rowOff>156628</xdr:rowOff>
    </xdr:to>
    <xdr:cxnSp macro="">
      <xdr:nvCxnSpPr>
        <xdr:cNvPr id="397" name="直線コネクタ 396"/>
        <xdr:cNvCxnSpPr/>
      </xdr:nvCxnSpPr>
      <xdr:spPr>
        <a:xfrm>
          <a:off x="9639300" y="13331606"/>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155468</xdr:rowOff>
    </xdr:from>
    <xdr:to>
      <xdr:col>50</xdr:col>
      <xdr:colOff>114300</xdr:colOff>
      <xdr:row>77</xdr:row>
      <xdr:rowOff>129956</xdr:rowOff>
    </xdr:to>
    <xdr:cxnSp macro="">
      <xdr:nvCxnSpPr>
        <xdr:cNvPr id="400" name="直線コネクタ 399"/>
        <xdr:cNvCxnSpPr/>
      </xdr:nvCxnSpPr>
      <xdr:spPr>
        <a:xfrm>
          <a:off x="8750300" y="12671318"/>
          <a:ext cx="889000" cy="66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155468</xdr:rowOff>
    </xdr:from>
    <xdr:to>
      <xdr:col>45</xdr:col>
      <xdr:colOff>177800</xdr:colOff>
      <xdr:row>78</xdr:row>
      <xdr:rowOff>25400</xdr:rowOff>
    </xdr:to>
    <xdr:cxnSp macro="">
      <xdr:nvCxnSpPr>
        <xdr:cNvPr id="403" name="直線コネクタ 402"/>
        <xdr:cNvCxnSpPr/>
      </xdr:nvCxnSpPr>
      <xdr:spPr>
        <a:xfrm flipV="1">
          <a:off x="7861300" y="12671318"/>
          <a:ext cx="889000" cy="72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161453</xdr:rowOff>
    </xdr:from>
    <xdr:ext cx="534377" cy="259045"/>
    <xdr:sp macro="" textlink="">
      <xdr:nvSpPr>
        <xdr:cNvPr id="405" name="テキスト ボックス 404"/>
        <xdr:cNvSpPr txBox="1"/>
      </xdr:nvSpPr>
      <xdr:spPr>
        <a:xfrm>
          <a:off x="8483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144374</xdr:rowOff>
    </xdr:from>
    <xdr:to>
      <xdr:col>41</xdr:col>
      <xdr:colOff>50800</xdr:colOff>
      <xdr:row>78</xdr:row>
      <xdr:rowOff>25400</xdr:rowOff>
    </xdr:to>
    <xdr:cxnSp macro="">
      <xdr:nvCxnSpPr>
        <xdr:cNvPr id="406" name="直線コネクタ 405"/>
        <xdr:cNvCxnSpPr/>
      </xdr:nvCxnSpPr>
      <xdr:spPr>
        <a:xfrm>
          <a:off x="6972300" y="13174574"/>
          <a:ext cx="889000" cy="2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105828</xdr:rowOff>
    </xdr:from>
    <xdr:to>
      <xdr:col>55</xdr:col>
      <xdr:colOff>50800</xdr:colOff>
      <xdr:row>78</xdr:row>
      <xdr:rowOff>35978</xdr:rowOff>
    </xdr:to>
    <xdr:sp macro="" textlink="">
      <xdr:nvSpPr>
        <xdr:cNvPr id="416" name="楕円 415"/>
        <xdr:cNvSpPr/>
      </xdr:nvSpPr>
      <xdr:spPr>
        <a:xfrm>
          <a:off x="10426700" y="1330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20755</xdr:rowOff>
    </xdr:from>
    <xdr:ext cx="469744" cy="259045"/>
    <xdr:sp macro="" textlink="">
      <xdr:nvSpPr>
        <xdr:cNvPr id="417" name="普通建設事業費 （ うち新規整備　）該当値テキスト"/>
        <xdr:cNvSpPr txBox="1"/>
      </xdr:nvSpPr>
      <xdr:spPr>
        <a:xfrm>
          <a:off x="10528300" y="1322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79156</xdr:rowOff>
    </xdr:from>
    <xdr:to>
      <xdr:col>50</xdr:col>
      <xdr:colOff>165100</xdr:colOff>
      <xdr:row>78</xdr:row>
      <xdr:rowOff>9306</xdr:rowOff>
    </xdr:to>
    <xdr:sp macro="" textlink="">
      <xdr:nvSpPr>
        <xdr:cNvPr id="418" name="楕円 417"/>
        <xdr:cNvSpPr/>
      </xdr:nvSpPr>
      <xdr:spPr>
        <a:xfrm>
          <a:off x="9588500" y="1328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433</xdr:rowOff>
    </xdr:from>
    <xdr:ext cx="534377" cy="259045"/>
    <xdr:sp macro="" textlink="">
      <xdr:nvSpPr>
        <xdr:cNvPr id="419" name="テキスト ボックス 418"/>
        <xdr:cNvSpPr txBox="1"/>
      </xdr:nvSpPr>
      <xdr:spPr>
        <a:xfrm>
          <a:off x="9372111" y="1337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104668</xdr:rowOff>
    </xdr:from>
    <xdr:to>
      <xdr:col>46</xdr:col>
      <xdr:colOff>38100</xdr:colOff>
      <xdr:row>74</xdr:row>
      <xdr:rowOff>34818</xdr:rowOff>
    </xdr:to>
    <xdr:sp macro="" textlink="">
      <xdr:nvSpPr>
        <xdr:cNvPr id="420" name="楕円 419"/>
        <xdr:cNvSpPr/>
      </xdr:nvSpPr>
      <xdr:spPr>
        <a:xfrm>
          <a:off x="8699500" y="1262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51345</xdr:rowOff>
    </xdr:from>
    <xdr:ext cx="599010" cy="259045"/>
    <xdr:sp macro="" textlink="">
      <xdr:nvSpPr>
        <xdr:cNvPr id="421" name="テキスト ボックス 420"/>
        <xdr:cNvSpPr txBox="1"/>
      </xdr:nvSpPr>
      <xdr:spPr>
        <a:xfrm>
          <a:off x="8450795" y="1239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22" name="楕円 421"/>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23" name="テキスト ボックス 422"/>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93574</xdr:rowOff>
    </xdr:from>
    <xdr:to>
      <xdr:col>36</xdr:col>
      <xdr:colOff>165100</xdr:colOff>
      <xdr:row>77</xdr:row>
      <xdr:rowOff>23724</xdr:rowOff>
    </xdr:to>
    <xdr:sp macro="" textlink="">
      <xdr:nvSpPr>
        <xdr:cNvPr id="424" name="楕円 423"/>
        <xdr:cNvSpPr/>
      </xdr:nvSpPr>
      <xdr:spPr>
        <a:xfrm>
          <a:off x="6921500" y="131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14851</xdr:rowOff>
    </xdr:from>
    <xdr:ext cx="534377" cy="259045"/>
    <xdr:sp macro="" textlink="">
      <xdr:nvSpPr>
        <xdr:cNvPr id="425" name="テキスト ボックス 424"/>
        <xdr:cNvSpPr txBox="1"/>
      </xdr:nvSpPr>
      <xdr:spPr>
        <a:xfrm>
          <a:off x="6705111" y="132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129150</xdr:rowOff>
    </xdr:from>
    <xdr:to>
      <xdr:col>55</xdr:col>
      <xdr:colOff>0</xdr:colOff>
      <xdr:row>97</xdr:row>
      <xdr:rowOff>139266</xdr:rowOff>
    </xdr:to>
    <xdr:cxnSp macro="">
      <xdr:nvCxnSpPr>
        <xdr:cNvPr id="452" name="直線コネクタ 451"/>
        <xdr:cNvCxnSpPr/>
      </xdr:nvCxnSpPr>
      <xdr:spPr>
        <a:xfrm flipV="1">
          <a:off x="9639300" y="16759800"/>
          <a:ext cx="8382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139266</xdr:rowOff>
    </xdr:from>
    <xdr:to>
      <xdr:col>50</xdr:col>
      <xdr:colOff>114300</xdr:colOff>
      <xdr:row>98</xdr:row>
      <xdr:rowOff>24744</xdr:rowOff>
    </xdr:to>
    <xdr:cxnSp macro="">
      <xdr:nvCxnSpPr>
        <xdr:cNvPr id="455" name="直線コネクタ 454"/>
        <xdr:cNvCxnSpPr/>
      </xdr:nvCxnSpPr>
      <xdr:spPr>
        <a:xfrm flipV="1">
          <a:off x="8750300" y="16769916"/>
          <a:ext cx="889000" cy="5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81034</xdr:rowOff>
    </xdr:from>
    <xdr:to>
      <xdr:col>45</xdr:col>
      <xdr:colOff>177800</xdr:colOff>
      <xdr:row>98</xdr:row>
      <xdr:rowOff>24744</xdr:rowOff>
    </xdr:to>
    <xdr:cxnSp macro="">
      <xdr:nvCxnSpPr>
        <xdr:cNvPr id="458" name="直線コネクタ 457"/>
        <xdr:cNvCxnSpPr/>
      </xdr:nvCxnSpPr>
      <xdr:spPr>
        <a:xfrm>
          <a:off x="7861300" y="16711684"/>
          <a:ext cx="889000" cy="11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72670</xdr:rowOff>
    </xdr:from>
    <xdr:to>
      <xdr:col>41</xdr:col>
      <xdr:colOff>50800</xdr:colOff>
      <xdr:row>97</xdr:row>
      <xdr:rowOff>81034</xdr:rowOff>
    </xdr:to>
    <xdr:cxnSp macro="">
      <xdr:nvCxnSpPr>
        <xdr:cNvPr id="461" name="直線コネクタ 460"/>
        <xdr:cNvCxnSpPr/>
      </xdr:nvCxnSpPr>
      <xdr:spPr>
        <a:xfrm>
          <a:off x="6972300" y="16703320"/>
          <a:ext cx="889000" cy="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127444</xdr:rowOff>
    </xdr:from>
    <xdr:ext cx="534377" cy="259045"/>
    <xdr:sp macro="" textlink="">
      <xdr:nvSpPr>
        <xdr:cNvPr id="463" name="テキスト ボックス 462"/>
        <xdr:cNvSpPr txBox="1"/>
      </xdr:nvSpPr>
      <xdr:spPr>
        <a:xfrm>
          <a:off x="7594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65" name="テキスト ボックス 464"/>
        <xdr:cNvSpPr txBox="1"/>
      </xdr:nvSpPr>
      <xdr:spPr>
        <a:xfrm>
          <a:off x="6705111" y="1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78350</xdr:rowOff>
    </xdr:from>
    <xdr:to>
      <xdr:col>55</xdr:col>
      <xdr:colOff>50800</xdr:colOff>
      <xdr:row>98</xdr:row>
      <xdr:rowOff>8500</xdr:rowOff>
    </xdr:to>
    <xdr:sp macro="" textlink="">
      <xdr:nvSpPr>
        <xdr:cNvPr id="471" name="楕円 470"/>
        <xdr:cNvSpPr/>
      </xdr:nvSpPr>
      <xdr:spPr>
        <a:xfrm>
          <a:off x="10426700" y="1670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56777</xdr:rowOff>
    </xdr:from>
    <xdr:ext cx="534377" cy="259045"/>
    <xdr:sp macro="" textlink="">
      <xdr:nvSpPr>
        <xdr:cNvPr id="472" name="普通建設事業費 （ うち更新整備　）該当値テキスト"/>
        <xdr:cNvSpPr txBox="1"/>
      </xdr:nvSpPr>
      <xdr:spPr>
        <a:xfrm>
          <a:off x="10528300" y="166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88466</xdr:rowOff>
    </xdr:from>
    <xdr:to>
      <xdr:col>50</xdr:col>
      <xdr:colOff>165100</xdr:colOff>
      <xdr:row>98</xdr:row>
      <xdr:rowOff>18616</xdr:rowOff>
    </xdr:to>
    <xdr:sp macro="" textlink="">
      <xdr:nvSpPr>
        <xdr:cNvPr id="473" name="楕円 472"/>
        <xdr:cNvSpPr/>
      </xdr:nvSpPr>
      <xdr:spPr>
        <a:xfrm>
          <a:off x="9588500" y="1671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9743</xdr:rowOff>
    </xdr:from>
    <xdr:ext cx="534377" cy="259045"/>
    <xdr:sp macro="" textlink="">
      <xdr:nvSpPr>
        <xdr:cNvPr id="474" name="テキスト ボックス 473"/>
        <xdr:cNvSpPr txBox="1"/>
      </xdr:nvSpPr>
      <xdr:spPr>
        <a:xfrm>
          <a:off x="9372111" y="168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145394</xdr:rowOff>
    </xdr:from>
    <xdr:to>
      <xdr:col>46</xdr:col>
      <xdr:colOff>38100</xdr:colOff>
      <xdr:row>98</xdr:row>
      <xdr:rowOff>75544</xdr:rowOff>
    </xdr:to>
    <xdr:sp macro="" textlink="">
      <xdr:nvSpPr>
        <xdr:cNvPr id="475" name="楕円 474"/>
        <xdr:cNvSpPr/>
      </xdr:nvSpPr>
      <xdr:spPr>
        <a:xfrm>
          <a:off x="8699500" y="1677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66671</xdr:rowOff>
    </xdr:from>
    <xdr:ext cx="534377" cy="259045"/>
    <xdr:sp macro="" textlink="">
      <xdr:nvSpPr>
        <xdr:cNvPr id="476" name="テキスト ボックス 475"/>
        <xdr:cNvSpPr txBox="1"/>
      </xdr:nvSpPr>
      <xdr:spPr>
        <a:xfrm>
          <a:off x="8483111" y="168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30234</xdr:rowOff>
    </xdr:from>
    <xdr:to>
      <xdr:col>41</xdr:col>
      <xdr:colOff>101600</xdr:colOff>
      <xdr:row>97</xdr:row>
      <xdr:rowOff>131834</xdr:rowOff>
    </xdr:to>
    <xdr:sp macro="" textlink="">
      <xdr:nvSpPr>
        <xdr:cNvPr id="477" name="楕円 476"/>
        <xdr:cNvSpPr/>
      </xdr:nvSpPr>
      <xdr:spPr>
        <a:xfrm>
          <a:off x="7810500" y="166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148361</xdr:rowOff>
    </xdr:from>
    <xdr:ext cx="599010" cy="259045"/>
    <xdr:sp macro="" textlink="">
      <xdr:nvSpPr>
        <xdr:cNvPr id="478" name="テキスト ボックス 477"/>
        <xdr:cNvSpPr txBox="1"/>
      </xdr:nvSpPr>
      <xdr:spPr>
        <a:xfrm>
          <a:off x="7561795" y="1643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21870</xdr:rowOff>
    </xdr:from>
    <xdr:to>
      <xdr:col>36</xdr:col>
      <xdr:colOff>165100</xdr:colOff>
      <xdr:row>97</xdr:row>
      <xdr:rowOff>123470</xdr:rowOff>
    </xdr:to>
    <xdr:sp macro="" textlink="">
      <xdr:nvSpPr>
        <xdr:cNvPr id="479" name="楕円 478"/>
        <xdr:cNvSpPr/>
      </xdr:nvSpPr>
      <xdr:spPr>
        <a:xfrm>
          <a:off x="6921500" y="166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139997</xdr:rowOff>
    </xdr:from>
    <xdr:ext cx="599010" cy="259045"/>
    <xdr:sp macro="" textlink="">
      <xdr:nvSpPr>
        <xdr:cNvPr id="480" name="テキスト ボックス 479"/>
        <xdr:cNvSpPr txBox="1"/>
      </xdr:nvSpPr>
      <xdr:spPr>
        <a:xfrm>
          <a:off x="6672795" y="1642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163310</xdr:rowOff>
    </xdr:from>
    <xdr:to>
      <xdr:col>85</xdr:col>
      <xdr:colOff>127000</xdr:colOff>
      <xdr:row>38</xdr:row>
      <xdr:rowOff>35193</xdr:rowOff>
    </xdr:to>
    <xdr:cxnSp macro="">
      <xdr:nvCxnSpPr>
        <xdr:cNvPr id="507" name="直線コネクタ 506"/>
        <xdr:cNvCxnSpPr/>
      </xdr:nvCxnSpPr>
      <xdr:spPr>
        <a:xfrm>
          <a:off x="15481300" y="6506960"/>
          <a:ext cx="838200" cy="4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163310</xdr:rowOff>
    </xdr:from>
    <xdr:to>
      <xdr:col>81</xdr:col>
      <xdr:colOff>50800</xdr:colOff>
      <xdr:row>38</xdr:row>
      <xdr:rowOff>70855</xdr:rowOff>
    </xdr:to>
    <xdr:cxnSp macro="">
      <xdr:nvCxnSpPr>
        <xdr:cNvPr id="510" name="直線コネクタ 509"/>
        <xdr:cNvCxnSpPr/>
      </xdr:nvCxnSpPr>
      <xdr:spPr>
        <a:xfrm flipV="1">
          <a:off x="14592300" y="6506960"/>
          <a:ext cx="889000" cy="7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28856</xdr:rowOff>
    </xdr:from>
    <xdr:to>
      <xdr:col>76</xdr:col>
      <xdr:colOff>114300</xdr:colOff>
      <xdr:row>38</xdr:row>
      <xdr:rowOff>70855</xdr:rowOff>
    </xdr:to>
    <xdr:cxnSp macro="">
      <xdr:nvCxnSpPr>
        <xdr:cNvPr id="513" name="直線コネクタ 512"/>
        <xdr:cNvCxnSpPr/>
      </xdr:nvCxnSpPr>
      <xdr:spPr>
        <a:xfrm>
          <a:off x="13703300" y="6543956"/>
          <a:ext cx="889000" cy="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28856</xdr:rowOff>
    </xdr:from>
    <xdr:to>
      <xdr:col>71</xdr:col>
      <xdr:colOff>177800</xdr:colOff>
      <xdr:row>38</xdr:row>
      <xdr:rowOff>97309</xdr:rowOff>
    </xdr:to>
    <xdr:cxnSp macro="">
      <xdr:nvCxnSpPr>
        <xdr:cNvPr id="516" name="直線コネクタ 515"/>
        <xdr:cNvCxnSpPr/>
      </xdr:nvCxnSpPr>
      <xdr:spPr>
        <a:xfrm flipV="1">
          <a:off x="12814300" y="6543956"/>
          <a:ext cx="889000" cy="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155843</xdr:rowOff>
    </xdr:from>
    <xdr:to>
      <xdr:col>85</xdr:col>
      <xdr:colOff>177800</xdr:colOff>
      <xdr:row>38</xdr:row>
      <xdr:rowOff>85993</xdr:rowOff>
    </xdr:to>
    <xdr:sp macro="" textlink="">
      <xdr:nvSpPr>
        <xdr:cNvPr id="526" name="楕円 525"/>
        <xdr:cNvSpPr/>
      </xdr:nvSpPr>
      <xdr:spPr>
        <a:xfrm>
          <a:off x="16268700" y="649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114007</xdr:rowOff>
    </xdr:from>
    <xdr:ext cx="534377" cy="259045"/>
    <xdr:sp macro="" textlink="">
      <xdr:nvSpPr>
        <xdr:cNvPr id="527" name="災害復旧事業費該当値テキスト"/>
        <xdr:cNvSpPr txBox="1"/>
      </xdr:nvSpPr>
      <xdr:spPr>
        <a:xfrm>
          <a:off x="16370300" y="645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112510</xdr:rowOff>
    </xdr:from>
    <xdr:to>
      <xdr:col>81</xdr:col>
      <xdr:colOff>101600</xdr:colOff>
      <xdr:row>38</xdr:row>
      <xdr:rowOff>42659</xdr:rowOff>
    </xdr:to>
    <xdr:sp macro="" textlink="">
      <xdr:nvSpPr>
        <xdr:cNvPr id="528" name="楕円 527"/>
        <xdr:cNvSpPr/>
      </xdr:nvSpPr>
      <xdr:spPr>
        <a:xfrm>
          <a:off x="15430500" y="64561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33787</xdr:rowOff>
    </xdr:from>
    <xdr:ext cx="534377" cy="259045"/>
    <xdr:sp macro="" textlink="">
      <xdr:nvSpPr>
        <xdr:cNvPr id="529" name="テキスト ボックス 528"/>
        <xdr:cNvSpPr txBox="1"/>
      </xdr:nvSpPr>
      <xdr:spPr>
        <a:xfrm>
          <a:off x="15214111" y="65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20055</xdr:rowOff>
    </xdr:from>
    <xdr:to>
      <xdr:col>76</xdr:col>
      <xdr:colOff>165100</xdr:colOff>
      <xdr:row>38</xdr:row>
      <xdr:rowOff>121655</xdr:rowOff>
    </xdr:to>
    <xdr:sp macro="" textlink="">
      <xdr:nvSpPr>
        <xdr:cNvPr id="530" name="楕円 529"/>
        <xdr:cNvSpPr/>
      </xdr:nvSpPr>
      <xdr:spPr>
        <a:xfrm>
          <a:off x="14541500" y="653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112782</xdr:rowOff>
    </xdr:from>
    <xdr:ext cx="469744" cy="259045"/>
    <xdr:sp macro="" textlink="">
      <xdr:nvSpPr>
        <xdr:cNvPr id="531" name="テキスト ボックス 530"/>
        <xdr:cNvSpPr txBox="1"/>
      </xdr:nvSpPr>
      <xdr:spPr>
        <a:xfrm>
          <a:off x="14357428" y="662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149506</xdr:rowOff>
    </xdr:from>
    <xdr:to>
      <xdr:col>72</xdr:col>
      <xdr:colOff>38100</xdr:colOff>
      <xdr:row>38</xdr:row>
      <xdr:rowOff>79656</xdr:rowOff>
    </xdr:to>
    <xdr:sp macro="" textlink="">
      <xdr:nvSpPr>
        <xdr:cNvPr id="532" name="楕円 531"/>
        <xdr:cNvSpPr/>
      </xdr:nvSpPr>
      <xdr:spPr>
        <a:xfrm>
          <a:off x="13652500" y="649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70783</xdr:rowOff>
    </xdr:from>
    <xdr:ext cx="534377" cy="259045"/>
    <xdr:sp macro="" textlink="">
      <xdr:nvSpPr>
        <xdr:cNvPr id="533" name="テキスト ボックス 532"/>
        <xdr:cNvSpPr txBox="1"/>
      </xdr:nvSpPr>
      <xdr:spPr>
        <a:xfrm>
          <a:off x="13436111" y="658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46509</xdr:rowOff>
    </xdr:from>
    <xdr:to>
      <xdr:col>67</xdr:col>
      <xdr:colOff>101600</xdr:colOff>
      <xdr:row>38</xdr:row>
      <xdr:rowOff>148109</xdr:rowOff>
    </xdr:to>
    <xdr:sp macro="" textlink="">
      <xdr:nvSpPr>
        <xdr:cNvPr id="534" name="楕円 533"/>
        <xdr:cNvSpPr/>
      </xdr:nvSpPr>
      <xdr:spPr>
        <a:xfrm>
          <a:off x="12763500" y="65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139236</xdr:rowOff>
    </xdr:from>
    <xdr:ext cx="469744" cy="259045"/>
    <xdr:sp macro="" textlink="">
      <xdr:nvSpPr>
        <xdr:cNvPr id="535" name="テキスト ボックス 534"/>
        <xdr:cNvSpPr txBox="1"/>
      </xdr:nvSpPr>
      <xdr:spPr>
        <a:xfrm>
          <a:off x="12579428" y="665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150522</xdr:rowOff>
    </xdr:from>
    <xdr:to>
      <xdr:col>85</xdr:col>
      <xdr:colOff>127000</xdr:colOff>
      <xdr:row>75</xdr:row>
      <xdr:rowOff>36359</xdr:rowOff>
    </xdr:to>
    <xdr:cxnSp macro="">
      <xdr:nvCxnSpPr>
        <xdr:cNvPr id="615" name="直線コネクタ 614"/>
        <xdr:cNvCxnSpPr/>
      </xdr:nvCxnSpPr>
      <xdr:spPr>
        <a:xfrm flipV="1">
          <a:off x="15481300" y="12837822"/>
          <a:ext cx="838200" cy="5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6" name="公債費平均値テキスト"/>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36359</xdr:rowOff>
    </xdr:from>
    <xdr:to>
      <xdr:col>81</xdr:col>
      <xdr:colOff>50800</xdr:colOff>
      <xdr:row>75</xdr:row>
      <xdr:rowOff>84200</xdr:rowOff>
    </xdr:to>
    <xdr:cxnSp macro="">
      <xdr:nvCxnSpPr>
        <xdr:cNvPr id="618" name="直線コネクタ 617"/>
        <xdr:cNvCxnSpPr/>
      </xdr:nvCxnSpPr>
      <xdr:spPr>
        <a:xfrm flipV="1">
          <a:off x="14592300" y="12895109"/>
          <a:ext cx="889000" cy="4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0" name="テキスト ボックス 619"/>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75093</xdr:rowOff>
    </xdr:from>
    <xdr:to>
      <xdr:col>76</xdr:col>
      <xdr:colOff>114300</xdr:colOff>
      <xdr:row>75</xdr:row>
      <xdr:rowOff>84200</xdr:rowOff>
    </xdr:to>
    <xdr:cxnSp macro="">
      <xdr:nvCxnSpPr>
        <xdr:cNvPr id="621" name="直線コネクタ 620"/>
        <xdr:cNvCxnSpPr/>
      </xdr:nvCxnSpPr>
      <xdr:spPr>
        <a:xfrm>
          <a:off x="13703300" y="12933843"/>
          <a:ext cx="8890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3" name="テキスト ボックス 622"/>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67417</xdr:rowOff>
    </xdr:from>
    <xdr:to>
      <xdr:col>71</xdr:col>
      <xdr:colOff>177800</xdr:colOff>
      <xdr:row>75</xdr:row>
      <xdr:rowOff>75093</xdr:rowOff>
    </xdr:to>
    <xdr:cxnSp macro="">
      <xdr:nvCxnSpPr>
        <xdr:cNvPr id="624" name="直線コネクタ 623"/>
        <xdr:cNvCxnSpPr/>
      </xdr:nvCxnSpPr>
      <xdr:spPr>
        <a:xfrm>
          <a:off x="12814300" y="12926167"/>
          <a:ext cx="889000" cy="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6" name="テキスト ボックス 625"/>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28" name="テキスト ボックス 627"/>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99722</xdr:rowOff>
    </xdr:from>
    <xdr:to>
      <xdr:col>85</xdr:col>
      <xdr:colOff>177800</xdr:colOff>
      <xdr:row>75</xdr:row>
      <xdr:rowOff>29872</xdr:rowOff>
    </xdr:to>
    <xdr:sp macro="" textlink="">
      <xdr:nvSpPr>
        <xdr:cNvPr id="634" name="楕円 633"/>
        <xdr:cNvSpPr/>
      </xdr:nvSpPr>
      <xdr:spPr>
        <a:xfrm>
          <a:off x="16268700" y="1278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122599</xdr:rowOff>
    </xdr:from>
    <xdr:ext cx="599010" cy="259045"/>
    <xdr:sp macro="" textlink="">
      <xdr:nvSpPr>
        <xdr:cNvPr id="635" name="公債費該当値テキスト"/>
        <xdr:cNvSpPr txBox="1"/>
      </xdr:nvSpPr>
      <xdr:spPr>
        <a:xfrm>
          <a:off x="16370300" y="1263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157009</xdr:rowOff>
    </xdr:from>
    <xdr:to>
      <xdr:col>81</xdr:col>
      <xdr:colOff>101600</xdr:colOff>
      <xdr:row>75</xdr:row>
      <xdr:rowOff>87159</xdr:rowOff>
    </xdr:to>
    <xdr:sp macro="" textlink="">
      <xdr:nvSpPr>
        <xdr:cNvPr id="636" name="楕円 635"/>
        <xdr:cNvSpPr/>
      </xdr:nvSpPr>
      <xdr:spPr>
        <a:xfrm>
          <a:off x="15430500" y="1284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103686</xdr:rowOff>
    </xdr:from>
    <xdr:ext cx="599010" cy="259045"/>
    <xdr:sp macro="" textlink="">
      <xdr:nvSpPr>
        <xdr:cNvPr id="637" name="テキスト ボックス 636"/>
        <xdr:cNvSpPr txBox="1"/>
      </xdr:nvSpPr>
      <xdr:spPr>
        <a:xfrm>
          <a:off x="15181795" y="1261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33400</xdr:rowOff>
    </xdr:from>
    <xdr:to>
      <xdr:col>76</xdr:col>
      <xdr:colOff>165100</xdr:colOff>
      <xdr:row>75</xdr:row>
      <xdr:rowOff>135000</xdr:rowOff>
    </xdr:to>
    <xdr:sp macro="" textlink="">
      <xdr:nvSpPr>
        <xdr:cNvPr id="638" name="楕円 637"/>
        <xdr:cNvSpPr/>
      </xdr:nvSpPr>
      <xdr:spPr>
        <a:xfrm>
          <a:off x="14541500" y="128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151527</xdr:rowOff>
    </xdr:from>
    <xdr:ext cx="599010" cy="259045"/>
    <xdr:sp macro="" textlink="">
      <xdr:nvSpPr>
        <xdr:cNvPr id="639" name="テキスト ボックス 638"/>
        <xdr:cNvSpPr txBox="1"/>
      </xdr:nvSpPr>
      <xdr:spPr>
        <a:xfrm>
          <a:off x="14292795" y="1266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24293</xdr:rowOff>
    </xdr:from>
    <xdr:to>
      <xdr:col>72</xdr:col>
      <xdr:colOff>38100</xdr:colOff>
      <xdr:row>75</xdr:row>
      <xdr:rowOff>125893</xdr:rowOff>
    </xdr:to>
    <xdr:sp macro="" textlink="">
      <xdr:nvSpPr>
        <xdr:cNvPr id="640" name="楕円 639"/>
        <xdr:cNvSpPr/>
      </xdr:nvSpPr>
      <xdr:spPr>
        <a:xfrm>
          <a:off x="13652500" y="1288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142420</xdr:rowOff>
    </xdr:from>
    <xdr:ext cx="599010" cy="259045"/>
    <xdr:sp macro="" textlink="">
      <xdr:nvSpPr>
        <xdr:cNvPr id="641" name="テキスト ボックス 640"/>
        <xdr:cNvSpPr txBox="1"/>
      </xdr:nvSpPr>
      <xdr:spPr>
        <a:xfrm>
          <a:off x="13403795" y="1265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16617</xdr:rowOff>
    </xdr:from>
    <xdr:to>
      <xdr:col>67</xdr:col>
      <xdr:colOff>101600</xdr:colOff>
      <xdr:row>75</xdr:row>
      <xdr:rowOff>118217</xdr:rowOff>
    </xdr:to>
    <xdr:sp macro="" textlink="">
      <xdr:nvSpPr>
        <xdr:cNvPr id="642" name="楕円 641"/>
        <xdr:cNvSpPr/>
      </xdr:nvSpPr>
      <xdr:spPr>
        <a:xfrm>
          <a:off x="12763500" y="1287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134744</xdr:rowOff>
    </xdr:from>
    <xdr:ext cx="599010" cy="259045"/>
    <xdr:sp macro="" textlink="">
      <xdr:nvSpPr>
        <xdr:cNvPr id="643" name="テキスト ボックス 642"/>
        <xdr:cNvSpPr txBox="1"/>
      </xdr:nvSpPr>
      <xdr:spPr>
        <a:xfrm>
          <a:off x="12514795" y="1265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26366</xdr:rowOff>
    </xdr:from>
    <xdr:to>
      <xdr:col>85</xdr:col>
      <xdr:colOff>127000</xdr:colOff>
      <xdr:row>99</xdr:row>
      <xdr:rowOff>89855</xdr:rowOff>
    </xdr:to>
    <xdr:cxnSp macro="">
      <xdr:nvCxnSpPr>
        <xdr:cNvPr id="674" name="直線コネクタ 673"/>
        <xdr:cNvCxnSpPr/>
      </xdr:nvCxnSpPr>
      <xdr:spPr>
        <a:xfrm flipV="1">
          <a:off x="15481300" y="16999916"/>
          <a:ext cx="838200" cy="6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89855</xdr:rowOff>
    </xdr:from>
    <xdr:to>
      <xdr:col>81</xdr:col>
      <xdr:colOff>50800</xdr:colOff>
      <xdr:row>99</xdr:row>
      <xdr:rowOff>97898</xdr:rowOff>
    </xdr:to>
    <xdr:cxnSp macro="">
      <xdr:nvCxnSpPr>
        <xdr:cNvPr id="677" name="直線コネクタ 676"/>
        <xdr:cNvCxnSpPr/>
      </xdr:nvCxnSpPr>
      <xdr:spPr>
        <a:xfrm flipV="1">
          <a:off x="14592300" y="1706340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78071</xdr:rowOff>
    </xdr:from>
    <xdr:to>
      <xdr:col>76</xdr:col>
      <xdr:colOff>114300</xdr:colOff>
      <xdr:row>99</xdr:row>
      <xdr:rowOff>97898</xdr:rowOff>
    </xdr:to>
    <xdr:cxnSp macro="">
      <xdr:nvCxnSpPr>
        <xdr:cNvPr id="680" name="直線コネクタ 679"/>
        <xdr:cNvCxnSpPr/>
      </xdr:nvCxnSpPr>
      <xdr:spPr>
        <a:xfrm>
          <a:off x="13703300" y="17051621"/>
          <a:ext cx="889000" cy="1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78071</xdr:rowOff>
    </xdr:from>
    <xdr:to>
      <xdr:col>71</xdr:col>
      <xdr:colOff>177800</xdr:colOff>
      <xdr:row>99</xdr:row>
      <xdr:rowOff>86063</xdr:rowOff>
    </xdr:to>
    <xdr:cxnSp macro="">
      <xdr:nvCxnSpPr>
        <xdr:cNvPr id="683" name="直線コネクタ 682"/>
        <xdr:cNvCxnSpPr/>
      </xdr:nvCxnSpPr>
      <xdr:spPr>
        <a:xfrm flipV="1">
          <a:off x="12814300" y="17051621"/>
          <a:ext cx="889000" cy="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7" name="テキスト ボックス 686"/>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147016</xdr:rowOff>
    </xdr:from>
    <xdr:to>
      <xdr:col>85</xdr:col>
      <xdr:colOff>177800</xdr:colOff>
      <xdr:row>99</xdr:row>
      <xdr:rowOff>77166</xdr:rowOff>
    </xdr:to>
    <xdr:sp macro="" textlink="">
      <xdr:nvSpPr>
        <xdr:cNvPr id="693" name="楕円 692"/>
        <xdr:cNvSpPr/>
      </xdr:nvSpPr>
      <xdr:spPr>
        <a:xfrm>
          <a:off x="16268700" y="169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72789</xdr:rowOff>
    </xdr:from>
    <xdr:ext cx="534377" cy="259045"/>
    <xdr:sp macro="" textlink="">
      <xdr:nvSpPr>
        <xdr:cNvPr id="694" name="積立金該当値テキスト"/>
        <xdr:cNvSpPr txBox="1"/>
      </xdr:nvSpPr>
      <xdr:spPr>
        <a:xfrm>
          <a:off x="16370300" y="168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39055</xdr:rowOff>
    </xdr:from>
    <xdr:to>
      <xdr:col>81</xdr:col>
      <xdr:colOff>101600</xdr:colOff>
      <xdr:row>99</xdr:row>
      <xdr:rowOff>140655</xdr:rowOff>
    </xdr:to>
    <xdr:sp macro="" textlink="">
      <xdr:nvSpPr>
        <xdr:cNvPr id="695" name="楕円 694"/>
        <xdr:cNvSpPr/>
      </xdr:nvSpPr>
      <xdr:spPr>
        <a:xfrm>
          <a:off x="15430500" y="1701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131782</xdr:rowOff>
    </xdr:from>
    <xdr:ext cx="469744" cy="259045"/>
    <xdr:sp macro="" textlink="">
      <xdr:nvSpPr>
        <xdr:cNvPr id="696" name="テキスト ボックス 695"/>
        <xdr:cNvSpPr txBox="1"/>
      </xdr:nvSpPr>
      <xdr:spPr>
        <a:xfrm>
          <a:off x="15246428" y="171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47098</xdr:rowOff>
    </xdr:from>
    <xdr:to>
      <xdr:col>76</xdr:col>
      <xdr:colOff>165100</xdr:colOff>
      <xdr:row>99</xdr:row>
      <xdr:rowOff>148698</xdr:rowOff>
    </xdr:to>
    <xdr:sp macro="" textlink="">
      <xdr:nvSpPr>
        <xdr:cNvPr id="697" name="楕円 696"/>
        <xdr:cNvSpPr/>
      </xdr:nvSpPr>
      <xdr:spPr>
        <a:xfrm>
          <a:off x="14541500" y="170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139825</xdr:rowOff>
    </xdr:from>
    <xdr:ext cx="378565" cy="259045"/>
    <xdr:sp macro="" textlink="">
      <xdr:nvSpPr>
        <xdr:cNvPr id="698" name="テキスト ボックス 697"/>
        <xdr:cNvSpPr txBox="1"/>
      </xdr:nvSpPr>
      <xdr:spPr>
        <a:xfrm>
          <a:off x="14403017" y="1711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27271</xdr:rowOff>
    </xdr:from>
    <xdr:to>
      <xdr:col>72</xdr:col>
      <xdr:colOff>38100</xdr:colOff>
      <xdr:row>99</xdr:row>
      <xdr:rowOff>128871</xdr:rowOff>
    </xdr:to>
    <xdr:sp macro="" textlink="">
      <xdr:nvSpPr>
        <xdr:cNvPr id="699" name="楕円 698"/>
        <xdr:cNvSpPr/>
      </xdr:nvSpPr>
      <xdr:spPr>
        <a:xfrm>
          <a:off x="13652500" y="1700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119998</xdr:rowOff>
    </xdr:from>
    <xdr:ext cx="534377" cy="259045"/>
    <xdr:sp macro="" textlink="">
      <xdr:nvSpPr>
        <xdr:cNvPr id="700" name="テキスト ボックス 699"/>
        <xdr:cNvSpPr txBox="1"/>
      </xdr:nvSpPr>
      <xdr:spPr>
        <a:xfrm>
          <a:off x="13436111" y="1709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35263</xdr:rowOff>
    </xdr:from>
    <xdr:to>
      <xdr:col>67</xdr:col>
      <xdr:colOff>101600</xdr:colOff>
      <xdr:row>99</xdr:row>
      <xdr:rowOff>136863</xdr:rowOff>
    </xdr:to>
    <xdr:sp macro="" textlink="">
      <xdr:nvSpPr>
        <xdr:cNvPr id="701" name="楕円 700"/>
        <xdr:cNvSpPr/>
      </xdr:nvSpPr>
      <xdr:spPr>
        <a:xfrm>
          <a:off x="12763500" y="170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127990</xdr:rowOff>
    </xdr:from>
    <xdr:ext cx="534377" cy="259045"/>
    <xdr:sp macro="" textlink="">
      <xdr:nvSpPr>
        <xdr:cNvPr id="702" name="テキスト ボックス 701"/>
        <xdr:cNvSpPr txBox="1"/>
      </xdr:nvSpPr>
      <xdr:spPr>
        <a:xfrm>
          <a:off x="12547111" y="171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149466</xdr:rowOff>
    </xdr:from>
    <xdr:to>
      <xdr:col>116</xdr:col>
      <xdr:colOff>63500</xdr:colOff>
      <xdr:row>39</xdr:row>
      <xdr:rowOff>44450</xdr:rowOff>
    </xdr:to>
    <xdr:cxnSp macro="">
      <xdr:nvCxnSpPr>
        <xdr:cNvPr id="731" name="直線コネクタ 730"/>
        <xdr:cNvCxnSpPr/>
      </xdr:nvCxnSpPr>
      <xdr:spPr>
        <a:xfrm flipV="1">
          <a:off x="21323300" y="6664566"/>
          <a:ext cx="838200" cy="6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80573</xdr:rowOff>
    </xdr:from>
    <xdr:ext cx="469744" cy="259045"/>
    <xdr:sp macro="" textlink="">
      <xdr:nvSpPr>
        <xdr:cNvPr id="732" name="投資及び出資金平均値テキスト"/>
        <xdr:cNvSpPr txBox="1"/>
      </xdr:nvSpPr>
      <xdr:spPr>
        <a:xfrm>
          <a:off x="22212300" y="6595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44336</xdr:rowOff>
    </xdr:from>
    <xdr:to>
      <xdr:col>102</xdr:col>
      <xdr:colOff>114300</xdr:colOff>
      <xdr:row>39</xdr:row>
      <xdr:rowOff>44450</xdr:rowOff>
    </xdr:to>
    <xdr:cxnSp macro="">
      <xdr:nvCxnSpPr>
        <xdr:cNvPr id="740" name="直線コネクタ 739"/>
        <xdr:cNvCxnSpPr/>
      </xdr:nvCxnSpPr>
      <xdr:spPr>
        <a:xfrm>
          <a:off x="18656300" y="6730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98666</xdr:rowOff>
    </xdr:from>
    <xdr:to>
      <xdr:col>116</xdr:col>
      <xdr:colOff>114300</xdr:colOff>
      <xdr:row>39</xdr:row>
      <xdr:rowOff>28816</xdr:rowOff>
    </xdr:to>
    <xdr:sp macro="" textlink="">
      <xdr:nvSpPr>
        <xdr:cNvPr id="750" name="楕円 749"/>
        <xdr:cNvSpPr/>
      </xdr:nvSpPr>
      <xdr:spPr>
        <a:xfrm>
          <a:off x="22110700" y="66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58043</xdr:rowOff>
    </xdr:from>
    <xdr:ext cx="469744" cy="259045"/>
    <xdr:sp macro="" textlink="">
      <xdr:nvSpPr>
        <xdr:cNvPr id="751" name="投資及び出資金該当値テキスト"/>
        <xdr:cNvSpPr txBox="1"/>
      </xdr:nvSpPr>
      <xdr:spPr>
        <a:xfrm>
          <a:off x="22212300" y="640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164986</xdr:rowOff>
    </xdr:from>
    <xdr:to>
      <xdr:col>98</xdr:col>
      <xdr:colOff>38100</xdr:colOff>
      <xdr:row>39</xdr:row>
      <xdr:rowOff>95136</xdr:rowOff>
    </xdr:to>
    <xdr:sp macro="" textlink="">
      <xdr:nvSpPr>
        <xdr:cNvPr id="758" name="楕円 757"/>
        <xdr:cNvSpPr/>
      </xdr:nvSpPr>
      <xdr:spPr>
        <a:xfrm>
          <a:off x="18605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86263</xdr:rowOff>
    </xdr:from>
    <xdr:ext cx="249299" cy="259045"/>
    <xdr:sp macro="" textlink="">
      <xdr:nvSpPr>
        <xdr:cNvPr id="759" name="テキスト ボックス 758"/>
        <xdr:cNvSpPr txBox="1"/>
      </xdr:nvSpPr>
      <xdr:spPr>
        <a:xfrm>
          <a:off x="18531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144713</xdr:rowOff>
    </xdr:from>
    <xdr:to>
      <xdr:col>116</xdr:col>
      <xdr:colOff>63500</xdr:colOff>
      <xdr:row>59</xdr:row>
      <xdr:rowOff>8517</xdr:rowOff>
    </xdr:to>
    <xdr:cxnSp macro="">
      <xdr:nvCxnSpPr>
        <xdr:cNvPr id="790" name="直線コネクタ 789"/>
        <xdr:cNvCxnSpPr/>
      </xdr:nvCxnSpPr>
      <xdr:spPr>
        <a:xfrm>
          <a:off x="21323300" y="10088813"/>
          <a:ext cx="838200" cy="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107675</xdr:rowOff>
    </xdr:from>
    <xdr:ext cx="469744" cy="259045"/>
    <xdr:sp macro="" textlink="">
      <xdr:nvSpPr>
        <xdr:cNvPr id="791" name="貸付金平均値テキスト"/>
        <xdr:cNvSpPr txBox="1"/>
      </xdr:nvSpPr>
      <xdr:spPr>
        <a:xfrm>
          <a:off x="22212300" y="10051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144713</xdr:rowOff>
    </xdr:from>
    <xdr:to>
      <xdr:col>111</xdr:col>
      <xdr:colOff>177800</xdr:colOff>
      <xdr:row>59</xdr:row>
      <xdr:rowOff>28797</xdr:rowOff>
    </xdr:to>
    <xdr:cxnSp macro="">
      <xdr:nvCxnSpPr>
        <xdr:cNvPr id="793" name="直線コネクタ 792"/>
        <xdr:cNvCxnSpPr/>
      </xdr:nvCxnSpPr>
      <xdr:spPr>
        <a:xfrm flipV="1">
          <a:off x="20434300" y="10088813"/>
          <a:ext cx="889000" cy="5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47798</xdr:rowOff>
    </xdr:from>
    <xdr:ext cx="469744" cy="259045"/>
    <xdr:sp macro="" textlink="">
      <xdr:nvSpPr>
        <xdr:cNvPr id="795" name="テキスト ボックス 794"/>
        <xdr:cNvSpPr txBox="1"/>
      </xdr:nvSpPr>
      <xdr:spPr>
        <a:xfrm>
          <a:off x="21088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165629</xdr:rowOff>
    </xdr:from>
    <xdr:to>
      <xdr:col>107</xdr:col>
      <xdr:colOff>50800</xdr:colOff>
      <xdr:row>59</xdr:row>
      <xdr:rowOff>28797</xdr:rowOff>
    </xdr:to>
    <xdr:cxnSp macro="">
      <xdr:nvCxnSpPr>
        <xdr:cNvPr id="796" name="直線コネクタ 795"/>
        <xdr:cNvCxnSpPr/>
      </xdr:nvCxnSpPr>
      <xdr:spPr>
        <a:xfrm>
          <a:off x="19545300" y="10109729"/>
          <a:ext cx="889000" cy="3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156470</xdr:rowOff>
    </xdr:from>
    <xdr:to>
      <xdr:col>102</xdr:col>
      <xdr:colOff>114300</xdr:colOff>
      <xdr:row>58</xdr:row>
      <xdr:rowOff>165629</xdr:rowOff>
    </xdr:to>
    <xdr:cxnSp macro="">
      <xdr:nvCxnSpPr>
        <xdr:cNvPr id="799" name="直線コネクタ 798"/>
        <xdr:cNvCxnSpPr/>
      </xdr:nvCxnSpPr>
      <xdr:spPr>
        <a:xfrm>
          <a:off x="18656300" y="10100570"/>
          <a:ext cx="889000" cy="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51472</xdr:rowOff>
    </xdr:from>
    <xdr:ext cx="469744" cy="259045"/>
    <xdr:sp macro="" textlink="">
      <xdr:nvSpPr>
        <xdr:cNvPr id="803" name="テキスト ボックス 802"/>
        <xdr:cNvSpPr txBox="1"/>
      </xdr:nvSpPr>
      <xdr:spPr>
        <a:xfrm>
          <a:off x="18421428" y="10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129167</xdr:rowOff>
    </xdr:from>
    <xdr:to>
      <xdr:col>116</xdr:col>
      <xdr:colOff>114300</xdr:colOff>
      <xdr:row>59</xdr:row>
      <xdr:rowOff>59317</xdr:rowOff>
    </xdr:to>
    <xdr:sp macro="" textlink="">
      <xdr:nvSpPr>
        <xdr:cNvPr id="809" name="楕円 808"/>
        <xdr:cNvSpPr/>
      </xdr:nvSpPr>
      <xdr:spPr>
        <a:xfrm>
          <a:off x="22110700" y="10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88544</xdr:rowOff>
    </xdr:from>
    <xdr:ext cx="469744" cy="259045"/>
    <xdr:sp macro="" textlink="">
      <xdr:nvSpPr>
        <xdr:cNvPr id="810" name="貸付金該当値テキスト"/>
        <xdr:cNvSpPr txBox="1"/>
      </xdr:nvSpPr>
      <xdr:spPr>
        <a:xfrm>
          <a:off x="22212300" y="98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93913</xdr:rowOff>
    </xdr:from>
    <xdr:to>
      <xdr:col>112</xdr:col>
      <xdr:colOff>38100</xdr:colOff>
      <xdr:row>59</xdr:row>
      <xdr:rowOff>24063</xdr:rowOff>
    </xdr:to>
    <xdr:sp macro="" textlink="">
      <xdr:nvSpPr>
        <xdr:cNvPr id="811" name="楕円 810"/>
        <xdr:cNvSpPr/>
      </xdr:nvSpPr>
      <xdr:spPr>
        <a:xfrm>
          <a:off x="21272500" y="100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40590</xdr:rowOff>
    </xdr:from>
    <xdr:ext cx="469744" cy="259045"/>
    <xdr:sp macro="" textlink="">
      <xdr:nvSpPr>
        <xdr:cNvPr id="812" name="テキスト ボックス 811"/>
        <xdr:cNvSpPr txBox="1"/>
      </xdr:nvSpPr>
      <xdr:spPr>
        <a:xfrm>
          <a:off x="21088428" y="981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149447</xdr:rowOff>
    </xdr:from>
    <xdr:to>
      <xdr:col>107</xdr:col>
      <xdr:colOff>101600</xdr:colOff>
      <xdr:row>59</xdr:row>
      <xdr:rowOff>79597</xdr:rowOff>
    </xdr:to>
    <xdr:sp macro="" textlink="">
      <xdr:nvSpPr>
        <xdr:cNvPr id="813" name="楕円 812"/>
        <xdr:cNvSpPr/>
      </xdr:nvSpPr>
      <xdr:spPr>
        <a:xfrm>
          <a:off x="20383500" y="100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70724</xdr:rowOff>
    </xdr:from>
    <xdr:ext cx="469744" cy="259045"/>
    <xdr:sp macro="" textlink="">
      <xdr:nvSpPr>
        <xdr:cNvPr id="814" name="テキスト ボックス 813"/>
        <xdr:cNvSpPr txBox="1"/>
      </xdr:nvSpPr>
      <xdr:spPr>
        <a:xfrm>
          <a:off x="20199428" y="1018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114829</xdr:rowOff>
    </xdr:from>
    <xdr:to>
      <xdr:col>102</xdr:col>
      <xdr:colOff>165100</xdr:colOff>
      <xdr:row>59</xdr:row>
      <xdr:rowOff>44979</xdr:rowOff>
    </xdr:to>
    <xdr:sp macro="" textlink="">
      <xdr:nvSpPr>
        <xdr:cNvPr id="815" name="楕円 814"/>
        <xdr:cNvSpPr/>
      </xdr:nvSpPr>
      <xdr:spPr>
        <a:xfrm>
          <a:off x="19494500" y="100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36106</xdr:rowOff>
    </xdr:from>
    <xdr:ext cx="469744" cy="259045"/>
    <xdr:sp macro="" textlink="">
      <xdr:nvSpPr>
        <xdr:cNvPr id="816" name="テキスト ボックス 815"/>
        <xdr:cNvSpPr txBox="1"/>
      </xdr:nvSpPr>
      <xdr:spPr>
        <a:xfrm>
          <a:off x="19310428" y="1015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105670</xdr:rowOff>
    </xdr:from>
    <xdr:to>
      <xdr:col>98</xdr:col>
      <xdr:colOff>38100</xdr:colOff>
      <xdr:row>59</xdr:row>
      <xdr:rowOff>35820</xdr:rowOff>
    </xdr:to>
    <xdr:sp macro="" textlink="">
      <xdr:nvSpPr>
        <xdr:cNvPr id="817" name="楕円 816"/>
        <xdr:cNvSpPr/>
      </xdr:nvSpPr>
      <xdr:spPr>
        <a:xfrm>
          <a:off x="18605500" y="10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52347</xdr:rowOff>
    </xdr:from>
    <xdr:ext cx="469744" cy="259045"/>
    <xdr:sp macro="" textlink="">
      <xdr:nvSpPr>
        <xdr:cNvPr id="818" name="テキスト ボックス 817"/>
        <xdr:cNvSpPr txBox="1"/>
      </xdr:nvSpPr>
      <xdr:spPr>
        <a:xfrm>
          <a:off x="18421428" y="982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61964</xdr:rowOff>
    </xdr:from>
    <xdr:to>
      <xdr:col>116</xdr:col>
      <xdr:colOff>63500</xdr:colOff>
      <xdr:row>76</xdr:row>
      <xdr:rowOff>90246</xdr:rowOff>
    </xdr:to>
    <xdr:cxnSp macro="">
      <xdr:nvCxnSpPr>
        <xdr:cNvPr id="848" name="直線コネクタ 847"/>
        <xdr:cNvCxnSpPr/>
      </xdr:nvCxnSpPr>
      <xdr:spPr>
        <a:xfrm>
          <a:off x="21323300" y="13092164"/>
          <a:ext cx="838200" cy="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61964</xdr:rowOff>
    </xdr:from>
    <xdr:to>
      <xdr:col>111</xdr:col>
      <xdr:colOff>177800</xdr:colOff>
      <xdr:row>76</xdr:row>
      <xdr:rowOff>84683</xdr:rowOff>
    </xdr:to>
    <xdr:cxnSp macro="">
      <xdr:nvCxnSpPr>
        <xdr:cNvPr id="851" name="直線コネクタ 850"/>
        <xdr:cNvCxnSpPr/>
      </xdr:nvCxnSpPr>
      <xdr:spPr>
        <a:xfrm flipV="1">
          <a:off x="20434300" y="13092164"/>
          <a:ext cx="889000" cy="2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97066</xdr:rowOff>
    </xdr:from>
    <xdr:to>
      <xdr:col>107</xdr:col>
      <xdr:colOff>50800</xdr:colOff>
      <xdr:row>76</xdr:row>
      <xdr:rowOff>84683</xdr:rowOff>
    </xdr:to>
    <xdr:cxnSp macro="">
      <xdr:nvCxnSpPr>
        <xdr:cNvPr id="854" name="直線コネクタ 853"/>
        <xdr:cNvCxnSpPr/>
      </xdr:nvCxnSpPr>
      <xdr:spPr>
        <a:xfrm>
          <a:off x="19545300" y="12955816"/>
          <a:ext cx="889000" cy="15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97066</xdr:rowOff>
    </xdr:from>
    <xdr:to>
      <xdr:col>102</xdr:col>
      <xdr:colOff>114300</xdr:colOff>
      <xdr:row>75</xdr:row>
      <xdr:rowOff>126276</xdr:rowOff>
    </xdr:to>
    <xdr:cxnSp macro="">
      <xdr:nvCxnSpPr>
        <xdr:cNvPr id="857" name="直線コネクタ 856"/>
        <xdr:cNvCxnSpPr/>
      </xdr:nvCxnSpPr>
      <xdr:spPr>
        <a:xfrm flipV="1">
          <a:off x="18656300" y="12955816"/>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39446</xdr:rowOff>
    </xdr:from>
    <xdr:to>
      <xdr:col>116</xdr:col>
      <xdr:colOff>114300</xdr:colOff>
      <xdr:row>76</xdr:row>
      <xdr:rowOff>141046</xdr:rowOff>
    </xdr:to>
    <xdr:sp macro="" textlink="">
      <xdr:nvSpPr>
        <xdr:cNvPr id="867" name="楕円 866"/>
        <xdr:cNvSpPr/>
      </xdr:nvSpPr>
      <xdr:spPr>
        <a:xfrm>
          <a:off x="22110700" y="130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17873</xdr:rowOff>
    </xdr:from>
    <xdr:ext cx="534377" cy="259045"/>
    <xdr:sp macro="" textlink="">
      <xdr:nvSpPr>
        <xdr:cNvPr id="868" name="繰出金該当値テキスト"/>
        <xdr:cNvSpPr txBox="1"/>
      </xdr:nvSpPr>
      <xdr:spPr>
        <a:xfrm>
          <a:off x="22212300" y="1304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11164</xdr:rowOff>
    </xdr:from>
    <xdr:to>
      <xdr:col>112</xdr:col>
      <xdr:colOff>38100</xdr:colOff>
      <xdr:row>76</xdr:row>
      <xdr:rowOff>112764</xdr:rowOff>
    </xdr:to>
    <xdr:sp macro="" textlink="">
      <xdr:nvSpPr>
        <xdr:cNvPr id="869" name="楕円 868"/>
        <xdr:cNvSpPr/>
      </xdr:nvSpPr>
      <xdr:spPr>
        <a:xfrm>
          <a:off x="21272500" y="130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103891</xdr:rowOff>
    </xdr:from>
    <xdr:ext cx="534377" cy="259045"/>
    <xdr:sp macro="" textlink="">
      <xdr:nvSpPr>
        <xdr:cNvPr id="870" name="テキスト ボックス 869"/>
        <xdr:cNvSpPr txBox="1"/>
      </xdr:nvSpPr>
      <xdr:spPr>
        <a:xfrm>
          <a:off x="21056111" y="131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33883</xdr:rowOff>
    </xdr:from>
    <xdr:to>
      <xdr:col>107</xdr:col>
      <xdr:colOff>101600</xdr:colOff>
      <xdr:row>76</xdr:row>
      <xdr:rowOff>135483</xdr:rowOff>
    </xdr:to>
    <xdr:sp macro="" textlink="">
      <xdr:nvSpPr>
        <xdr:cNvPr id="871" name="楕円 870"/>
        <xdr:cNvSpPr/>
      </xdr:nvSpPr>
      <xdr:spPr>
        <a:xfrm>
          <a:off x="20383500" y="130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126610</xdr:rowOff>
    </xdr:from>
    <xdr:ext cx="534377" cy="259045"/>
    <xdr:sp macro="" textlink="">
      <xdr:nvSpPr>
        <xdr:cNvPr id="872" name="テキスト ボックス 871"/>
        <xdr:cNvSpPr txBox="1"/>
      </xdr:nvSpPr>
      <xdr:spPr>
        <a:xfrm>
          <a:off x="20167111" y="1315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46266</xdr:rowOff>
    </xdr:from>
    <xdr:to>
      <xdr:col>102</xdr:col>
      <xdr:colOff>165100</xdr:colOff>
      <xdr:row>75</xdr:row>
      <xdr:rowOff>147867</xdr:rowOff>
    </xdr:to>
    <xdr:sp macro="" textlink="">
      <xdr:nvSpPr>
        <xdr:cNvPr id="873" name="楕円 872"/>
        <xdr:cNvSpPr/>
      </xdr:nvSpPr>
      <xdr:spPr>
        <a:xfrm>
          <a:off x="19494500" y="129050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138992</xdr:rowOff>
    </xdr:from>
    <xdr:ext cx="534377" cy="259045"/>
    <xdr:sp macro="" textlink="">
      <xdr:nvSpPr>
        <xdr:cNvPr id="874" name="テキスト ボックス 873"/>
        <xdr:cNvSpPr txBox="1"/>
      </xdr:nvSpPr>
      <xdr:spPr>
        <a:xfrm>
          <a:off x="19278111" y="1299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75476</xdr:rowOff>
    </xdr:from>
    <xdr:to>
      <xdr:col>98</xdr:col>
      <xdr:colOff>38100</xdr:colOff>
      <xdr:row>76</xdr:row>
      <xdr:rowOff>5626</xdr:rowOff>
    </xdr:to>
    <xdr:sp macro="" textlink="">
      <xdr:nvSpPr>
        <xdr:cNvPr id="875" name="楕円 874"/>
        <xdr:cNvSpPr/>
      </xdr:nvSpPr>
      <xdr:spPr>
        <a:xfrm>
          <a:off x="18605500" y="129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168203</xdr:rowOff>
    </xdr:from>
    <xdr:ext cx="534377" cy="259045"/>
    <xdr:sp macro="" textlink="">
      <xdr:nvSpPr>
        <xdr:cNvPr id="876" name="テキスト ボックス 875"/>
        <xdr:cNvSpPr txBox="1"/>
      </xdr:nvSpPr>
      <xdr:spPr>
        <a:xfrm>
          <a:off x="18389111" y="130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BIZ UDPゴシック" panose="020B0400000000000000" pitchFamily="50" charset="-128"/>
              <a:ea typeface="BIZ UDPゴシック" panose="020B0400000000000000" pitchFamily="50" charset="-128"/>
            </a:rPr>
            <a:t>  主な構成項目となっているのは人件費・物件費・補助費等・普通建設事業費であり、歳出決算額は住民一人当たり</a:t>
          </a:r>
          <a:r>
            <a:rPr kumimoji="1" lang="en-US" altLang="ja-JP" sz="1300">
              <a:solidFill>
                <a:schemeClr val="tx1"/>
              </a:solidFill>
              <a:latin typeface="BIZ UDPゴシック" panose="020B0400000000000000" pitchFamily="50" charset="-128"/>
              <a:ea typeface="BIZ UDPゴシック" panose="020B0400000000000000" pitchFamily="50" charset="-128"/>
            </a:rPr>
            <a:t>112</a:t>
          </a:r>
          <a:r>
            <a:rPr kumimoji="1" lang="ja-JP" altLang="en-US" sz="1300">
              <a:solidFill>
                <a:schemeClr val="tx1"/>
              </a:solidFill>
              <a:latin typeface="BIZ UDPゴシック" panose="020B0400000000000000" pitchFamily="50" charset="-128"/>
              <a:ea typeface="BIZ UDPゴシック" panose="020B0400000000000000" pitchFamily="50" charset="-128"/>
            </a:rPr>
            <a:t>万</a:t>
          </a:r>
          <a:r>
            <a:rPr kumimoji="1" lang="en-US" altLang="ja-JP" sz="1300">
              <a:solidFill>
                <a:schemeClr val="tx1"/>
              </a:solidFill>
              <a:latin typeface="BIZ UDPゴシック" panose="020B0400000000000000" pitchFamily="50" charset="-128"/>
              <a:ea typeface="BIZ UDPゴシック" panose="020B0400000000000000" pitchFamily="50" charset="-128"/>
            </a:rPr>
            <a:t>5,776</a:t>
          </a:r>
          <a:r>
            <a:rPr kumimoji="1" lang="ja-JP" altLang="en-US" sz="1300">
              <a:solidFill>
                <a:schemeClr val="tx1"/>
              </a:solidFill>
              <a:latin typeface="BIZ UDPゴシック" panose="020B0400000000000000" pitchFamily="50" charset="-128"/>
              <a:ea typeface="BIZ UDPゴシック" panose="020B0400000000000000" pitchFamily="50" charset="-128"/>
            </a:rPr>
            <a:t>円、前年度比で</a:t>
          </a:r>
          <a:r>
            <a:rPr kumimoji="1" lang="en-US" altLang="ja-JP" sz="1300">
              <a:solidFill>
                <a:schemeClr val="tx1"/>
              </a:solidFill>
              <a:latin typeface="BIZ UDPゴシック" panose="020B0400000000000000" pitchFamily="50" charset="-128"/>
              <a:ea typeface="BIZ UDPゴシック" panose="020B0400000000000000" pitchFamily="50" charset="-128"/>
            </a:rPr>
            <a:t>4</a:t>
          </a:r>
          <a:r>
            <a:rPr kumimoji="1" lang="ja-JP" altLang="en-US" sz="1300">
              <a:solidFill>
                <a:schemeClr val="tx1"/>
              </a:solidFill>
              <a:latin typeface="BIZ UDPゴシック" panose="020B0400000000000000" pitchFamily="50" charset="-128"/>
              <a:ea typeface="BIZ UDPゴシック" panose="020B0400000000000000" pitchFamily="50" charset="-128"/>
            </a:rPr>
            <a:t>万</a:t>
          </a:r>
          <a:r>
            <a:rPr kumimoji="1" lang="en-US" altLang="ja-JP" sz="1300">
              <a:solidFill>
                <a:schemeClr val="tx1"/>
              </a:solidFill>
              <a:latin typeface="BIZ UDPゴシック" panose="020B0400000000000000" pitchFamily="50" charset="-128"/>
              <a:ea typeface="BIZ UDPゴシック" panose="020B0400000000000000" pitchFamily="50" charset="-128"/>
            </a:rPr>
            <a:t>2,827</a:t>
          </a:r>
          <a:r>
            <a:rPr kumimoji="1" lang="ja-JP" altLang="en-US" sz="1300">
              <a:solidFill>
                <a:schemeClr val="tx1"/>
              </a:solidFill>
              <a:latin typeface="BIZ UDPゴシック" panose="020B0400000000000000" pitchFamily="50" charset="-128"/>
              <a:ea typeface="BIZ UDPゴシック" panose="020B0400000000000000" pitchFamily="50" charset="-128"/>
            </a:rPr>
            <a:t>円と減少している。これは特別定額給付金事業の終了や新型コロナウイルス感染症対応地方創生臨時交付金を活用した事業の影響によるものである。</a:t>
          </a:r>
        </a:p>
        <a:p>
          <a:r>
            <a:rPr kumimoji="1" lang="ja-JP" altLang="en-US" sz="1300">
              <a:solidFill>
                <a:schemeClr val="tx1"/>
              </a:solidFill>
              <a:latin typeface="BIZ UDPゴシック" panose="020B0400000000000000" pitchFamily="50" charset="-128"/>
              <a:ea typeface="BIZ UDPゴシック" panose="020B0400000000000000" pitchFamily="50" charset="-128"/>
            </a:rPr>
            <a:t>  人件費については、職員の年齢構成の偏りなどが考えられるため、定員適正化計画などに基づき、より一層の給与の適正化に努める。また、物件費については、ふるさと応援寄附金の落ち込みによる返礼業務手数料の減少などの影響である。</a:t>
          </a:r>
        </a:p>
        <a:p>
          <a:r>
            <a:rPr kumimoji="1" lang="ja-JP" altLang="en-US" sz="1300">
              <a:solidFill>
                <a:schemeClr val="tx1"/>
              </a:solidFill>
              <a:latin typeface="BIZ UDPゴシック" panose="020B0400000000000000" pitchFamily="50" charset="-128"/>
              <a:ea typeface="BIZ UDPゴシック" panose="020B0400000000000000" pitchFamily="50" charset="-128"/>
            </a:rPr>
            <a:t>  補助費については、今後、水道事業会計・一部事務組合における起債が予定されていることから、負担金などの増加にも注視していく必要がある。</a:t>
          </a:r>
        </a:p>
        <a:p>
          <a:r>
            <a:rPr kumimoji="1" lang="ja-JP" altLang="en-US" sz="1300">
              <a:solidFill>
                <a:schemeClr val="tx1"/>
              </a:solidFill>
              <a:latin typeface="BIZ UDPゴシック" panose="020B0400000000000000" pitchFamily="50" charset="-128"/>
              <a:ea typeface="BIZ UDPゴシック" panose="020B0400000000000000" pitchFamily="50" charset="-128"/>
            </a:rPr>
            <a:t>  普通建設事業費については、河内温泉センター太陽熱利用システム設備工事の増、防災行政無線デジタル化整備事業完了によるもの。各施設の老朽化に伴う維持補修費についても増加傾向であるため、公共施設総合管理計画に基づいた計画的な事業実施が必要である。</a:t>
          </a:r>
        </a:p>
        <a:p>
          <a:r>
            <a:rPr kumimoji="1" lang="ja-JP" altLang="en-US" sz="1300">
              <a:solidFill>
                <a:schemeClr val="tx1"/>
              </a:solidFill>
              <a:latin typeface="BIZ UDPゴシック" panose="020B0400000000000000" pitchFamily="50" charset="-128"/>
              <a:ea typeface="BIZ UDPゴシック" panose="020B0400000000000000" pitchFamily="50" charset="-128"/>
            </a:rPr>
            <a:t>  扶助費については、令和元年度から社会福祉事務所を設置したことによる影響が大きい。基金への積み立ても類似団体平均値と比較して少ない状況であるので、今後の事業を見据えた計画的な積み立て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5,429
5,415
110.00
6,183,982
6,111,839
52,131
3,815,118
5,934,590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135944</xdr:rowOff>
    </xdr:from>
    <xdr:to>
      <xdr:col>24</xdr:col>
      <xdr:colOff>63500</xdr:colOff>
      <xdr:row>33</xdr:row>
      <xdr:rowOff>140517</xdr:rowOff>
    </xdr:to>
    <xdr:cxnSp macro="">
      <xdr:nvCxnSpPr>
        <xdr:cNvPr id="63" name="直線コネクタ 62"/>
        <xdr:cNvCxnSpPr/>
      </xdr:nvCxnSpPr>
      <xdr:spPr>
        <a:xfrm flipV="1">
          <a:off x="3797300" y="5793794"/>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140517</xdr:rowOff>
    </xdr:from>
    <xdr:to>
      <xdr:col>19</xdr:col>
      <xdr:colOff>177800</xdr:colOff>
      <xdr:row>34</xdr:row>
      <xdr:rowOff>41402</xdr:rowOff>
    </xdr:to>
    <xdr:cxnSp macro="">
      <xdr:nvCxnSpPr>
        <xdr:cNvPr id="66" name="直線コネクタ 65"/>
        <xdr:cNvCxnSpPr/>
      </xdr:nvCxnSpPr>
      <xdr:spPr>
        <a:xfrm flipV="1">
          <a:off x="2908300" y="5798367"/>
          <a:ext cx="889000" cy="7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28339</xdr:rowOff>
    </xdr:from>
    <xdr:to>
      <xdr:col>15</xdr:col>
      <xdr:colOff>50800</xdr:colOff>
      <xdr:row>34</xdr:row>
      <xdr:rowOff>41402</xdr:rowOff>
    </xdr:to>
    <xdr:cxnSp macro="">
      <xdr:nvCxnSpPr>
        <xdr:cNvPr id="69" name="直線コネクタ 68"/>
        <xdr:cNvCxnSpPr/>
      </xdr:nvCxnSpPr>
      <xdr:spPr>
        <a:xfrm>
          <a:off x="2019300" y="58576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80390</xdr:rowOff>
    </xdr:from>
    <xdr:ext cx="534377" cy="259045"/>
    <xdr:sp macro="" textlink="">
      <xdr:nvSpPr>
        <xdr:cNvPr id="71" name="テキスト ボックス 70"/>
        <xdr:cNvSpPr txBox="1"/>
      </xdr:nvSpPr>
      <xdr:spPr>
        <a:xfrm>
          <a:off x="2641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80427</xdr:rowOff>
    </xdr:from>
    <xdr:to>
      <xdr:col>10</xdr:col>
      <xdr:colOff>114300</xdr:colOff>
      <xdr:row>34</xdr:row>
      <xdr:rowOff>28339</xdr:rowOff>
    </xdr:to>
    <xdr:cxnSp macro="">
      <xdr:nvCxnSpPr>
        <xdr:cNvPr id="72" name="直線コネクタ 71"/>
        <xdr:cNvCxnSpPr/>
      </xdr:nvCxnSpPr>
      <xdr:spPr>
        <a:xfrm>
          <a:off x="1130300" y="5738277"/>
          <a:ext cx="889000" cy="1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85144</xdr:rowOff>
    </xdr:from>
    <xdr:to>
      <xdr:col>24</xdr:col>
      <xdr:colOff>114300</xdr:colOff>
      <xdr:row>34</xdr:row>
      <xdr:rowOff>15294</xdr:rowOff>
    </xdr:to>
    <xdr:sp macro="" textlink="">
      <xdr:nvSpPr>
        <xdr:cNvPr id="82" name="楕円 81"/>
        <xdr:cNvSpPr/>
      </xdr:nvSpPr>
      <xdr:spPr>
        <a:xfrm>
          <a:off x="4584700" y="574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108021</xdr:rowOff>
    </xdr:from>
    <xdr:ext cx="534377" cy="259045"/>
    <xdr:sp macro="" textlink="">
      <xdr:nvSpPr>
        <xdr:cNvPr id="83" name="議会費該当値テキスト"/>
        <xdr:cNvSpPr txBox="1"/>
      </xdr:nvSpPr>
      <xdr:spPr>
        <a:xfrm>
          <a:off x="4686300" y="559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89717</xdr:rowOff>
    </xdr:from>
    <xdr:to>
      <xdr:col>20</xdr:col>
      <xdr:colOff>38100</xdr:colOff>
      <xdr:row>34</xdr:row>
      <xdr:rowOff>19867</xdr:rowOff>
    </xdr:to>
    <xdr:sp macro="" textlink="">
      <xdr:nvSpPr>
        <xdr:cNvPr id="84" name="楕円 83"/>
        <xdr:cNvSpPr/>
      </xdr:nvSpPr>
      <xdr:spPr>
        <a:xfrm>
          <a:off x="3746500" y="57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36394</xdr:rowOff>
    </xdr:from>
    <xdr:ext cx="534377" cy="259045"/>
    <xdr:sp macro="" textlink="">
      <xdr:nvSpPr>
        <xdr:cNvPr id="85" name="テキスト ボックス 84"/>
        <xdr:cNvSpPr txBox="1"/>
      </xdr:nvSpPr>
      <xdr:spPr>
        <a:xfrm>
          <a:off x="3530111" y="552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162052</xdr:rowOff>
    </xdr:from>
    <xdr:to>
      <xdr:col>15</xdr:col>
      <xdr:colOff>101600</xdr:colOff>
      <xdr:row>34</xdr:row>
      <xdr:rowOff>92202</xdr:rowOff>
    </xdr:to>
    <xdr:sp macro="" textlink="">
      <xdr:nvSpPr>
        <xdr:cNvPr id="86" name="楕円 85"/>
        <xdr:cNvSpPr/>
      </xdr:nvSpPr>
      <xdr:spPr>
        <a:xfrm>
          <a:off x="2857500" y="58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108729</xdr:rowOff>
    </xdr:from>
    <xdr:ext cx="534377" cy="259045"/>
    <xdr:sp macro="" textlink="">
      <xdr:nvSpPr>
        <xdr:cNvPr id="87" name="テキスト ボックス 86"/>
        <xdr:cNvSpPr txBox="1"/>
      </xdr:nvSpPr>
      <xdr:spPr>
        <a:xfrm>
          <a:off x="2641111" y="559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148989</xdr:rowOff>
    </xdr:from>
    <xdr:to>
      <xdr:col>10</xdr:col>
      <xdr:colOff>165100</xdr:colOff>
      <xdr:row>34</xdr:row>
      <xdr:rowOff>79139</xdr:rowOff>
    </xdr:to>
    <xdr:sp macro="" textlink="">
      <xdr:nvSpPr>
        <xdr:cNvPr id="88" name="楕円 87"/>
        <xdr:cNvSpPr/>
      </xdr:nvSpPr>
      <xdr:spPr>
        <a:xfrm>
          <a:off x="1968500" y="58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95666</xdr:rowOff>
    </xdr:from>
    <xdr:ext cx="534377" cy="259045"/>
    <xdr:sp macro="" textlink="">
      <xdr:nvSpPr>
        <xdr:cNvPr id="89" name="テキスト ボックス 88"/>
        <xdr:cNvSpPr txBox="1"/>
      </xdr:nvSpPr>
      <xdr:spPr>
        <a:xfrm>
          <a:off x="1752111" y="558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29627</xdr:rowOff>
    </xdr:from>
    <xdr:to>
      <xdr:col>6</xdr:col>
      <xdr:colOff>38100</xdr:colOff>
      <xdr:row>33</xdr:row>
      <xdr:rowOff>131227</xdr:rowOff>
    </xdr:to>
    <xdr:sp macro="" textlink="">
      <xdr:nvSpPr>
        <xdr:cNvPr id="90" name="楕円 89"/>
        <xdr:cNvSpPr/>
      </xdr:nvSpPr>
      <xdr:spPr>
        <a:xfrm>
          <a:off x="1079500" y="56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147754</xdr:rowOff>
    </xdr:from>
    <xdr:ext cx="534377" cy="259045"/>
    <xdr:sp macro="" textlink="">
      <xdr:nvSpPr>
        <xdr:cNvPr id="91" name="テキスト ボックス 90"/>
        <xdr:cNvSpPr txBox="1"/>
      </xdr:nvSpPr>
      <xdr:spPr>
        <a:xfrm>
          <a:off x="863111" y="546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12148</xdr:rowOff>
    </xdr:from>
    <xdr:to>
      <xdr:col>24</xdr:col>
      <xdr:colOff>63500</xdr:colOff>
      <xdr:row>58</xdr:row>
      <xdr:rowOff>61521</xdr:rowOff>
    </xdr:to>
    <xdr:cxnSp macro="">
      <xdr:nvCxnSpPr>
        <xdr:cNvPr id="120" name="直線コネクタ 119"/>
        <xdr:cNvCxnSpPr/>
      </xdr:nvCxnSpPr>
      <xdr:spPr>
        <a:xfrm>
          <a:off x="3797300" y="9956248"/>
          <a:ext cx="838200" cy="4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12148</xdr:rowOff>
    </xdr:from>
    <xdr:to>
      <xdr:col>19</xdr:col>
      <xdr:colOff>177800</xdr:colOff>
      <xdr:row>58</xdr:row>
      <xdr:rowOff>119053</xdr:rowOff>
    </xdr:to>
    <xdr:cxnSp macro="">
      <xdr:nvCxnSpPr>
        <xdr:cNvPr id="123" name="直線コネクタ 122"/>
        <xdr:cNvCxnSpPr/>
      </xdr:nvCxnSpPr>
      <xdr:spPr>
        <a:xfrm flipV="1">
          <a:off x="2908300" y="9956248"/>
          <a:ext cx="889000" cy="10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29689</xdr:rowOff>
    </xdr:from>
    <xdr:to>
      <xdr:col>15</xdr:col>
      <xdr:colOff>50800</xdr:colOff>
      <xdr:row>58</xdr:row>
      <xdr:rowOff>119053</xdr:rowOff>
    </xdr:to>
    <xdr:cxnSp macro="">
      <xdr:nvCxnSpPr>
        <xdr:cNvPr id="126" name="直線コネクタ 125"/>
        <xdr:cNvCxnSpPr/>
      </xdr:nvCxnSpPr>
      <xdr:spPr>
        <a:xfrm>
          <a:off x="2019300" y="9973789"/>
          <a:ext cx="889000" cy="8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29689</xdr:rowOff>
    </xdr:from>
    <xdr:to>
      <xdr:col>10</xdr:col>
      <xdr:colOff>114300</xdr:colOff>
      <xdr:row>58</xdr:row>
      <xdr:rowOff>53242</xdr:rowOff>
    </xdr:to>
    <xdr:cxnSp macro="">
      <xdr:nvCxnSpPr>
        <xdr:cNvPr id="129" name="直線コネクタ 128"/>
        <xdr:cNvCxnSpPr/>
      </xdr:nvCxnSpPr>
      <xdr:spPr>
        <a:xfrm flipV="1">
          <a:off x="1130300" y="9973789"/>
          <a:ext cx="889000" cy="2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10721</xdr:rowOff>
    </xdr:from>
    <xdr:to>
      <xdr:col>24</xdr:col>
      <xdr:colOff>114300</xdr:colOff>
      <xdr:row>58</xdr:row>
      <xdr:rowOff>112321</xdr:rowOff>
    </xdr:to>
    <xdr:sp macro="" textlink="">
      <xdr:nvSpPr>
        <xdr:cNvPr id="139" name="楕円 138"/>
        <xdr:cNvSpPr/>
      </xdr:nvSpPr>
      <xdr:spPr>
        <a:xfrm>
          <a:off x="4584700" y="995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108095</xdr:rowOff>
    </xdr:from>
    <xdr:ext cx="599010" cy="259045"/>
    <xdr:sp macro="" textlink="">
      <xdr:nvSpPr>
        <xdr:cNvPr id="140" name="総務費該当値テキスト"/>
        <xdr:cNvSpPr txBox="1"/>
      </xdr:nvSpPr>
      <xdr:spPr>
        <a:xfrm>
          <a:off x="4686300" y="988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132798</xdr:rowOff>
    </xdr:from>
    <xdr:to>
      <xdr:col>20</xdr:col>
      <xdr:colOff>38100</xdr:colOff>
      <xdr:row>58</xdr:row>
      <xdr:rowOff>62948</xdr:rowOff>
    </xdr:to>
    <xdr:sp macro="" textlink="">
      <xdr:nvSpPr>
        <xdr:cNvPr id="141" name="楕円 140"/>
        <xdr:cNvSpPr/>
      </xdr:nvSpPr>
      <xdr:spPr>
        <a:xfrm>
          <a:off x="3746500" y="99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54075</xdr:rowOff>
    </xdr:from>
    <xdr:ext cx="599010" cy="259045"/>
    <xdr:sp macro="" textlink="">
      <xdr:nvSpPr>
        <xdr:cNvPr id="142" name="テキスト ボックス 141"/>
        <xdr:cNvSpPr txBox="1"/>
      </xdr:nvSpPr>
      <xdr:spPr>
        <a:xfrm>
          <a:off x="3497795" y="999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68253</xdr:rowOff>
    </xdr:from>
    <xdr:to>
      <xdr:col>15</xdr:col>
      <xdr:colOff>101600</xdr:colOff>
      <xdr:row>58</xdr:row>
      <xdr:rowOff>169853</xdr:rowOff>
    </xdr:to>
    <xdr:sp macro="" textlink="">
      <xdr:nvSpPr>
        <xdr:cNvPr id="143" name="楕円 142"/>
        <xdr:cNvSpPr/>
      </xdr:nvSpPr>
      <xdr:spPr>
        <a:xfrm>
          <a:off x="2857500" y="1001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160980</xdr:rowOff>
    </xdr:from>
    <xdr:ext cx="599010" cy="259045"/>
    <xdr:sp macro="" textlink="">
      <xdr:nvSpPr>
        <xdr:cNvPr id="144" name="テキスト ボックス 143"/>
        <xdr:cNvSpPr txBox="1"/>
      </xdr:nvSpPr>
      <xdr:spPr>
        <a:xfrm>
          <a:off x="2608795" y="1010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150339</xdr:rowOff>
    </xdr:from>
    <xdr:to>
      <xdr:col>10</xdr:col>
      <xdr:colOff>165100</xdr:colOff>
      <xdr:row>58</xdr:row>
      <xdr:rowOff>80489</xdr:rowOff>
    </xdr:to>
    <xdr:sp macro="" textlink="">
      <xdr:nvSpPr>
        <xdr:cNvPr id="145" name="楕円 144"/>
        <xdr:cNvSpPr/>
      </xdr:nvSpPr>
      <xdr:spPr>
        <a:xfrm>
          <a:off x="1968500" y="992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97016</xdr:rowOff>
    </xdr:from>
    <xdr:ext cx="599010" cy="259045"/>
    <xdr:sp macro="" textlink="">
      <xdr:nvSpPr>
        <xdr:cNvPr id="146" name="テキスト ボックス 145"/>
        <xdr:cNvSpPr txBox="1"/>
      </xdr:nvSpPr>
      <xdr:spPr>
        <a:xfrm>
          <a:off x="1719795" y="969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2442</xdr:rowOff>
    </xdr:from>
    <xdr:to>
      <xdr:col>6</xdr:col>
      <xdr:colOff>38100</xdr:colOff>
      <xdr:row>58</xdr:row>
      <xdr:rowOff>104042</xdr:rowOff>
    </xdr:to>
    <xdr:sp macro="" textlink="">
      <xdr:nvSpPr>
        <xdr:cNvPr id="147" name="楕円 146"/>
        <xdr:cNvSpPr/>
      </xdr:nvSpPr>
      <xdr:spPr>
        <a:xfrm>
          <a:off x="1079500" y="994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120569</xdr:rowOff>
    </xdr:from>
    <xdr:ext cx="599010" cy="259045"/>
    <xdr:sp macro="" textlink="">
      <xdr:nvSpPr>
        <xdr:cNvPr id="148" name="テキスト ボックス 147"/>
        <xdr:cNvSpPr txBox="1"/>
      </xdr:nvSpPr>
      <xdr:spPr>
        <a:xfrm>
          <a:off x="830795" y="972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44595</xdr:rowOff>
    </xdr:from>
    <xdr:to>
      <xdr:col>24</xdr:col>
      <xdr:colOff>63500</xdr:colOff>
      <xdr:row>76</xdr:row>
      <xdr:rowOff>62902</xdr:rowOff>
    </xdr:to>
    <xdr:cxnSp macro="">
      <xdr:nvCxnSpPr>
        <xdr:cNvPr id="178" name="直線コネクタ 177"/>
        <xdr:cNvCxnSpPr/>
      </xdr:nvCxnSpPr>
      <xdr:spPr>
        <a:xfrm flipV="1">
          <a:off x="3797300" y="12903345"/>
          <a:ext cx="838200" cy="18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62902</xdr:rowOff>
    </xdr:from>
    <xdr:to>
      <xdr:col>19</xdr:col>
      <xdr:colOff>177800</xdr:colOff>
      <xdr:row>76</xdr:row>
      <xdr:rowOff>124890</xdr:rowOff>
    </xdr:to>
    <xdr:cxnSp macro="">
      <xdr:nvCxnSpPr>
        <xdr:cNvPr id="181" name="直線コネクタ 180"/>
        <xdr:cNvCxnSpPr/>
      </xdr:nvCxnSpPr>
      <xdr:spPr>
        <a:xfrm flipV="1">
          <a:off x="2908300" y="13093102"/>
          <a:ext cx="889000" cy="6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124890</xdr:rowOff>
    </xdr:from>
    <xdr:to>
      <xdr:col>15</xdr:col>
      <xdr:colOff>50800</xdr:colOff>
      <xdr:row>77</xdr:row>
      <xdr:rowOff>20096</xdr:rowOff>
    </xdr:to>
    <xdr:cxnSp macro="">
      <xdr:nvCxnSpPr>
        <xdr:cNvPr id="184" name="直線コネクタ 183"/>
        <xdr:cNvCxnSpPr/>
      </xdr:nvCxnSpPr>
      <xdr:spPr>
        <a:xfrm flipV="1">
          <a:off x="2019300" y="13155090"/>
          <a:ext cx="889000" cy="6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6" name="テキスト ボックス 185"/>
        <xdr:cNvSpPr txBox="1"/>
      </xdr:nvSpPr>
      <xdr:spPr>
        <a:xfrm>
          <a:off x="2608795" y="132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20096</xdr:rowOff>
    </xdr:from>
    <xdr:to>
      <xdr:col>10</xdr:col>
      <xdr:colOff>114300</xdr:colOff>
      <xdr:row>77</xdr:row>
      <xdr:rowOff>71315</xdr:rowOff>
    </xdr:to>
    <xdr:cxnSp macro="">
      <xdr:nvCxnSpPr>
        <xdr:cNvPr id="187" name="直線コネクタ 186"/>
        <xdr:cNvCxnSpPr/>
      </xdr:nvCxnSpPr>
      <xdr:spPr>
        <a:xfrm flipV="1">
          <a:off x="1130300" y="13221746"/>
          <a:ext cx="889000" cy="5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9" name="テキスト ボックス 188"/>
        <xdr:cNvSpPr txBox="1"/>
      </xdr:nvSpPr>
      <xdr:spPr>
        <a:xfrm>
          <a:off x="1719795" y="1329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165245</xdr:rowOff>
    </xdr:from>
    <xdr:to>
      <xdr:col>24</xdr:col>
      <xdr:colOff>114300</xdr:colOff>
      <xdr:row>75</xdr:row>
      <xdr:rowOff>95395</xdr:rowOff>
    </xdr:to>
    <xdr:sp macro="" textlink="">
      <xdr:nvSpPr>
        <xdr:cNvPr id="197" name="楕円 196"/>
        <xdr:cNvSpPr/>
      </xdr:nvSpPr>
      <xdr:spPr>
        <a:xfrm>
          <a:off x="4584700" y="128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16672</xdr:rowOff>
    </xdr:from>
    <xdr:ext cx="599010" cy="259045"/>
    <xdr:sp macro="" textlink="">
      <xdr:nvSpPr>
        <xdr:cNvPr id="198" name="民生費該当値テキスト"/>
        <xdr:cNvSpPr txBox="1"/>
      </xdr:nvSpPr>
      <xdr:spPr>
        <a:xfrm>
          <a:off x="4686300" y="1270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12102</xdr:rowOff>
    </xdr:from>
    <xdr:to>
      <xdr:col>20</xdr:col>
      <xdr:colOff>38100</xdr:colOff>
      <xdr:row>76</xdr:row>
      <xdr:rowOff>113702</xdr:rowOff>
    </xdr:to>
    <xdr:sp macro="" textlink="">
      <xdr:nvSpPr>
        <xdr:cNvPr id="199" name="楕円 198"/>
        <xdr:cNvSpPr/>
      </xdr:nvSpPr>
      <xdr:spPr>
        <a:xfrm>
          <a:off x="3746500" y="1304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130229</xdr:rowOff>
    </xdr:from>
    <xdr:ext cx="599010" cy="259045"/>
    <xdr:sp macro="" textlink="">
      <xdr:nvSpPr>
        <xdr:cNvPr id="200" name="テキスト ボックス 199"/>
        <xdr:cNvSpPr txBox="1"/>
      </xdr:nvSpPr>
      <xdr:spPr>
        <a:xfrm>
          <a:off x="3497795" y="128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74090</xdr:rowOff>
    </xdr:from>
    <xdr:to>
      <xdr:col>15</xdr:col>
      <xdr:colOff>101600</xdr:colOff>
      <xdr:row>77</xdr:row>
      <xdr:rowOff>4240</xdr:rowOff>
    </xdr:to>
    <xdr:sp macro="" textlink="">
      <xdr:nvSpPr>
        <xdr:cNvPr id="201" name="楕円 200"/>
        <xdr:cNvSpPr/>
      </xdr:nvSpPr>
      <xdr:spPr>
        <a:xfrm>
          <a:off x="2857500" y="1310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20768</xdr:rowOff>
    </xdr:from>
    <xdr:ext cx="599010" cy="259045"/>
    <xdr:sp macro="" textlink="">
      <xdr:nvSpPr>
        <xdr:cNvPr id="202" name="テキスト ボックス 201"/>
        <xdr:cNvSpPr txBox="1"/>
      </xdr:nvSpPr>
      <xdr:spPr>
        <a:xfrm>
          <a:off x="2608795" y="1287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140746</xdr:rowOff>
    </xdr:from>
    <xdr:to>
      <xdr:col>10</xdr:col>
      <xdr:colOff>165100</xdr:colOff>
      <xdr:row>77</xdr:row>
      <xdr:rowOff>70896</xdr:rowOff>
    </xdr:to>
    <xdr:sp macro="" textlink="">
      <xdr:nvSpPr>
        <xdr:cNvPr id="203" name="楕円 202"/>
        <xdr:cNvSpPr/>
      </xdr:nvSpPr>
      <xdr:spPr>
        <a:xfrm>
          <a:off x="1968500" y="131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87423</xdr:rowOff>
    </xdr:from>
    <xdr:ext cx="599010" cy="259045"/>
    <xdr:sp macro="" textlink="">
      <xdr:nvSpPr>
        <xdr:cNvPr id="204" name="テキスト ボックス 203"/>
        <xdr:cNvSpPr txBox="1"/>
      </xdr:nvSpPr>
      <xdr:spPr>
        <a:xfrm>
          <a:off x="1719795" y="1294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20515</xdr:rowOff>
    </xdr:from>
    <xdr:to>
      <xdr:col>6</xdr:col>
      <xdr:colOff>38100</xdr:colOff>
      <xdr:row>77</xdr:row>
      <xdr:rowOff>122115</xdr:rowOff>
    </xdr:to>
    <xdr:sp macro="" textlink="">
      <xdr:nvSpPr>
        <xdr:cNvPr id="205" name="楕円 204"/>
        <xdr:cNvSpPr/>
      </xdr:nvSpPr>
      <xdr:spPr>
        <a:xfrm>
          <a:off x="1079500" y="132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113242</xdr:rowOff>
    </xdr:from>
    <xdr:ext cx="599010" cy="259045"/>
    <xdr:sp macro="" textlink="">
      <xdr:nvSpPr>
        <xdr:cNvPr id="206" name="テキスト ボックス 205"/>
        <xdr:cNvSpPr txBox="1"/>
      </xdr:nvSpPr>
      <xdr:spPr>
        <a:xfrm>
          <a:off x="830795" y="1331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141794</xdr:rowOff>
    </xdr:from>
    <xdr:to>
      <xdr:col>24</xdr:col>
      <xdr:colOff>63500</xdr:colOff>
      <xdr:row>94</xdr:row>
      <xdr:rowOff>168029</xdr:rowOff>
    </xdr:to>
    <xdr:cxnSp macro="">
      <xdr:nvCxnSpPr>
        <xdr:cNvPr id="233" name="直線コネクタ 232"/>
        <xdr:cNvCxnSpPr/>
      </xdr:nvCxnSpPr>
      <xdr:spPr>
        <a:xfrm flipV="1">
          <a:off x="3797300" y="16258094"/>
          <a:ext cx="838200" cy="2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97396</xdr:rowOff>
    </xdr:from>
    <xdr:ext cx="599010" cy="259045"/>
    <xdr:sp macro="" textlink="">
      <xdr:nvSpPr>
        <xdr:cNvPr id="234" name="衛生費平均値テキスト"/>
        <xdr:cNvSpPr txBox="1"/>
      </xdr:nvSpPr>
      <xdr:spPr>
        <a:xfrm>
          <a:off x="4686300" y="16385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168029</xdr:rowOff>
    </xdr:from>
    <xdr:to>
      <xdr:col>19</xdr:col>
      <xdr:colOff>177800</xdr:colOff>
      <xdr:row>96</xdr:row>
      <xdr:rowOff>5356</xdr:rowOff>
    </xdr:to>
    <xdr:cxnSp macro="">
      <xdr:nvCxnSpPr>
        <xdr:cNvPr id="236" name="直線コネクタ 235"/>
        <xdr:cNvCxnSpPr/>
      </xdr:nvCxnSpPr>
      <xdr:spPr>
        <a:xfrm flipV="1">
          <a:off x="2908300" y="16284329"/>
          <a:ext cx="889000" cy="18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104081</xdr:rowOff>
    </xdr:from>
    <xdr:ext cx="534377" cy="259045"/>
    <xdr:sp macro="" textlink="">
      <xdr:nvSpPr>
        <xdr:cNvPr id="238" name="テキスト ボックス 237"/>
        <xdr:cNvSpPr txBox="1"/>
      </xdr:nvSpPr>
      <xdr:spPr>
        <a:xfrm>
          <a:off x="3530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5356</xdr:rowOff>
    </xdr:from>
    <xdr:to>
      <xdr:col>15</xdr:col>
      <xdr:colOff>50800</xdr:colOff>
      <xdr:row>96</xdr:row>
      <xdr:rowOff>69414</xdr:rowOff>
    </xdr:to>
    <xdr:cxnSp macro="">
      <xdr:nvCxnSpPr>
        <xdr:cNvPr id="239" name="直線コネクタ 238"/>
        <xdr:cNvCxnSpPr/>
      </xdr:nvCxnSpPr>
      <xdr:spPr>
        <a:xfrm flipV="1">
          <a:off x="2019300" y="16464556"/>
          <a:ext cx="889000" cy="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122483</xdr:rowOff>
    </xdr:from>
    <xdr:ext cx="534377" cy="259045"/>
    <xdr:sp macro="" textlink="">
      <xdr:nvSpPr>
        <xdr:cNvPr id="241" name="テキスト ボックス 240"/>
        <xdr:cNvSpPr txBox="1"/>
      </xdr:nvSpPr>
      <xdr:spPr>
        <a:xfrm>
          <a:off x="2641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16233</xdr:rowOff>
    </xdr:from>
    <xdr:to>
      <xdr:col>10</xdr:col>
      <xdr:colOff>114300</xdr:colOff>
      <xdr:row>96</xdr:row>
      <xdr:rowOff>69414</xdr:rowOff>
    </xdr:to>
    <xdr:cxnSp macro="">
      <xdr:nvCxnSpPr>
        <xdr:cNvPr id="242" name="直線コネクタ 241"/>
        <xdr:cNvCxnSpPr/>
      </xdr:nvCxnSpPr>
      <xdr:spPr>
        <a:xfrm>
          <a:off x="1130300" y="16475433"/>
          <a:ext cx="889000" cy="5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145370</xdr:rowOff>
    </xdr:from>
    <xdr:ext cx="534377" cy="259045"/>
    <xdr:sp macro="" textlink="">
      <xdr:nvSpPr>
        <xdr:cNvPr id="244" name="テキスト ボックス 243"/>
        <xdr:cNvSpPr txBox="1"/>
      </xdr:nvSpPr>
      <xdr:spPr>
        <a:xfrm>
          <a:off x="1752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131083</xdr:rowOff>
    </xdr:from>
    <xdr:ext cx="534377" cy="259045"/>
    <xdr:sp macro="" textlink="">
      <xdr:nvSpPr>
        <xdr:cNvPr id="246" name="テキスト ボックス 245"/>
        <xdr:cNvSpPr txBox="1"/>
      </xdr:nvSpPr>
      <xdr:spPr>
        <a:xfrm>
          <a:off x="863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90994</xdr:rowOff>
    </xdr:from>
    <xdr:to>
      <xdr:col>24</xdr:col>
      <xdr:colOff>114300</xdr:colOff>
      <xdr:row>95</xdr:row>
      <xdr:rowOff>21144</xdr:rowOff>
    </xdr:to>
    <xdr:sp macro="" textlink="">
      <xdr:nvSpPr>
        <xdr:cNvPr id="252" name="楕円 251"/>
        <xdr:cNvSpPr/>
      </xdr:nvSpPr>
      <xdr:spPr>
        <a:xfrm>
          <a:off x="4584700" y="1620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113871</xdr:rowOff>
    </xdr:from>
    <xdr:ext cx="599010" cy="259045"/>
    <xdr:sp macro="" textlink="">
      <xdr:nvSpPr>
        <xdr:cNvPr id="253" name="衛生費該当値テキスト"/>
        <xdr:cNvSpPr txBox="1"/>
      </xdr:nvSpPr>
      <xdr:spPr>
        <a:xfrm>
          <a:off x="4686300" y="1605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117229</xdr:rowOff>
    </xdr:from>
    <xdr:to>
      <xdr:col>20</xdr:col>
      <xdr:colOff>38100</xdr:colOff>
      <xdr:row>95</xdr:row>
      <xdr:rowOff>47379</xdr:rowOff>
    </xdr:to>
    <xdr:sp macro="" textlink="">
      <xdr:nvSpPr>
        <xdr:cNvPr id="254" name="楕円 253"/>
        <xdr:cNvSpPr/>
      </xdr:nvSpPr>
      <xdr:spPr>
        <a:xfrm>
          <a:off x="3746500" y="162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63906</xdr:rowOff>
    </xdr:from>
    <xdr:ext cx="599010" cy="259045"/>
    <xdr:sp macro="" textlink="">
      <xdr:nvSpPr>
        <xdr:cNvPr id="255" name="テキスト ボックス 254"/>
        <xdr:cNvSpPr txBox="1"/>
      </xdr:nvSpPr>
      <xdr:spPr>
        <a:xfrm>
          <a:off x="3497795" y="1600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126006</xdr:rowOff>
    </xdr:from>
    <xdr:to>
      <xdr:col>15</xdr:col>
      <xdr:colOff>101600</xdr:colOff>
      <xdr:row>96</xdr:row>
      <xdr:rowOff>56156</xdr:rowOff>
    </xdr:to>
    <xdr:sp macro="" textlink="">
      <xdr:nvSpPr>
        <xdr:cNvPr id="256" name="楕円 255"/>
        <xdr:cNvSpPr/>
      </xdr:nvSpPr>
      <xdr:spPr>
        <a:xfrm>
          <a:off x="2857500" y="1641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72683</xdr:rowOff>
    </xdr:from>
    <xdr:ext cx="599010" cy="259045"/>
    <xdr:sp macro="" textlink="">
      <xdr:nvSpPr>
        <xdr:cNvPr id="257" name="テキスト ボックス 256"/>
        <xdr:cNvSpPr txBox="1"/>
      </xdr:nvSpPr>
      <xdr:spPr>
        <a:xfrm>
          <a:off x="2608795" y="161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18614</xdr:rowOff>
    </xdr:from>
    <xdr:to>
      <xdr:col>10</xdr:col>
      <xdr:colOff>165100</xdr:colOff>
      <xdr:row>96</xdr:row>
      <xdr:rowOff>120214</xdr:rowOff>
    </xdr:to>
    <xdr:sp macro="" textlink="">
      <xdr:nvSpPr>
        <xdr:cNvPr id="258" name="楕円 257"/>
        <xdr:cNvSpPr/>
      </xdr:nvSpPr>
      <xdr:spPr>
        <a:xfrm>
          <a:off x="1968500" y="164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136741</xdr:rowOff>
    </xdr:from>
    <xdr:ext cx="534377" cy="259045"/>
    <xdr:sp macro="" textlink="">
      <xdr:nvSpPr>
        <xdr:cNvPr id="259" name="テキスト ボックス 258"/>
        <xdr:cNvSpPr txBox="1"/>
      </xdr:nvSpPr>
      <xdr:spPr>
        <a:xfrm>
          <a:off x="1752111" y="162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136883</xdr:rowOff>
    </xdr:from>
    <xdr:to>
      <xdr:col>6</xdr:col>
      <xdr:colOff>38100</xdr:colOff>
      <xdr:row>96</xdr:row>
      <xdr:rowOff>67033</xdr:rowOff>
    </xdr:to>
    <xdr:sp macro="" textlink="">
      <xdr:nvSpPr>
        <xdr:cNvPr id="260" name="楕円 259"/>
        <xdr:cNvSpPr/>
      </xdr:nvSpPr>
      <xdr:spPr>
        <a:xfrm>
          <a:off x="1079500" y="164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83560</xdr:rowOff>
    </xdr:from>
    <xdr:ext cx="599010" cy="259045"/>
    <xdr:sp macro="" textlink="">
      <xdr:nvSpPr>
        <xdr:cNvPr id="261" name="テキスト ボックス 260"/>
        <xdr:cNvSpPr txBox="1"/>
      </xdr:nvSpPr>
      <xdr:spPr>
        <a:xfrm>
          <a:off x="830795" y="1619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112489</xdr:rowOff>
    </xdr:from>
    <xdr:to>
      <xdr:col>55</xdr:col>
      <xdr:colOff>0</xdr:colOff>
      <xdr:row>56</xdr:row>
      <xdr:rowOff>147590</xdr:rowOff>
    </xdr:to>
    <xdr:cxnSp macro="">
      <xdr:nvCxnSpPr>
        <xdr:cNvPr id="347" name="直線コネクタ 346"/>
        <xdr:cNvCxnSpPr/>
      </xdr:nvCxnSpPr>
      <xdr:spPr>
        <a:xfrm flipV="1">
          <a:off x="9639300" y="9713689"/>
          <a:ext cx="838200" cy="3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77988</xdr:rowOff>
    </xdr:from>
    <xdr:ext cx="599010" cy="259045"/>
    <xdr:sp macro="" textlink="">
      <xdr:nvSpPr>
        <xdr:cNvPr id="348" name="農林水産業費平均値テキスト"/>
        <xdr:cNvSpPr txBox="1"/>
      </xdr:nvSpPr>
      <xdr:spPr>
        <a:xfrm>
          <a:off x="10528300" y="9679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147590</xdr:rowOff>
    </xdr:from>
    <xdr:to>
      <xdr:col>50</xdr:col>
      <xdr:colOff>114300</xdr:colOff>
      <xdr:row>57</xdr:row>
      <xdr:rowOff>14222</xdr:rowOff>
    </xdr:to>
    <xdr:cxnSp macro="">
      <xdr:nvCxnSpPr>
        <xdr:cNvPr id="350" name="直線コネクタ 349"/>
        <xdr:cNvCxnSpPr/>
      </xdr:nvCxnSpPr>
      <xdr:spPr>
        <a:xfrm flipV="1">
          <a:off x="8750300" y="9748790"/>
          <a:ext cx="889000" cy="3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46307</xdr:rowOff>
    </xdr:from>
    <xdr:ext cx="599010" cy="259045"/>
    <xdr:sp macro="" textlink="">
      <xdr:nvSpPr>
        <xdr:cNvPr id="352" name="テキスト ボックス 351"/>
        <xdr:cNvSpPr txBox="1"/>
      </xdr:nvSpPr>
      <xdr:spPr>
        <a:xfrm>
          <a:off x="9339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117522</xdr:rowOff>
    </xdr:from>
    <xdr:to>
      <xdr:col>45</xdr:col>
      <xdr:colOff>177800</xdr:colOff>
      <xdr:row>57</xdr:row>
      <xdr:rowOff>14222</xdr:rowOff>
    </xdr:to>
    <xdr:cxnSp macro="">
      <xdr:nvCxnSpPr>
        <xdr:cNvPr id="353" name="直線コネクタ 352"/>
        <xdr:cNvCxnSpPr/>
      </xdr:nvCxnSpPr>
      <xdr:spPr>
        <a:xfrm>
          <a:off x="7861300" y="9718722"/>
          <a:ext cx="889000" cy="6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117522</xdr:rowOff>
    </xdr:from>
    <xdr:to>
      <xdr:col>41</xdr:col>
      <xdr:colOff>50800</xdr:colOff>
      <xdr:row>56</xdr:row>
      <xdr:rowOff>160003</xdr:rowOff>
    </xdr:to>
    <xdr:cxnSp macro="">
      <xdr:nvCxnSpPr>
        <xdr:cNvPr id="356" name="直線コネクタ 355"/>
        <xdr:cNvCxnSpPr/>
      </xdr:nvCxnSpPr>
      <xdr:spPr>
        <a:xfrm flipV="1">
          <a:off x="6972300" y="9718722"/>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50193</xdr:rowOff>
    </xdr:from>
    <xdr:ext cx="534377" cy="259045"/>
    <xdr:sp macro="" textlink="">
      <xdr:nvSpPr>
        <xdr:cNvPr id="358" name="テキスト ボックス 357"/>
        <xdr:cNvSpPr txBox="1"/>
      </xdr:nvSpPr>
      <xdr:spPr>
        <a:xfrm>
          <a:off x="7594111" y="98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61689</xdr:rowOff>
    </xdr:from>
    <xdr:to>
      <xdr:col>55</xdr:col>
      <xdr:colOff>50800</xdr:colOff>
      <xdr:row>56</xdr:row>
      <xdr:rowOff>163289</xdr:rowOff>
    </xdr:to>
    <xdr:sp macro="" textlink="">
      <xdr:nvSpPr>
        <xdr:cNvPr id="366" name="楕円 365"/>
        <xdr:cNvSpPr/>
      </xdr:nvSpPr>
      <xdr:spPr>
        <a:xfrm>
          <a:off x="10426700" y="966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84566</xdr:rowOff>
    </xdr:from>
    <xdr:ext cx="599010" cy="259045"/>
    <xdr:sp macro="" textlink="">
      <xdr:nvSpPr>
        <xdr:cNvPr id="367" name="農林水産業費該当値テキスト"/>
        <xdr:cNvSpPr txBox="1"/>
      </xdr:nvSpPr>
      <xdr:spPr>
        <a:xfrm>
          <a:off x="10528300" y="951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96790</xdr:rowOff>
    </xdr:from>
    <xdr:to>
      <xdr:col>50</xdr:col>
      <xdr:colOff>165100</xdr:colOff>
      <xdr:row>57</xdr:row>
      <xdr:rowOff>26940</xdr:rowOff>
    </xdr:to>
    <xdr:sp macro="" textlink="">
      <xdr:nvSpPr>
        <xdr:cNvPr id="368" name="楕円 367"/>
        <xdr:cNvSpPr/>
      </xdr:nvSpPr>
      <xdr:spPr>
        <a:xfrm>
          <a:off x="9588500" y="969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43467</xdr:rowOff>
    </xdr:from>
    <xdr:ext cx="599010" cy="259045"/>
    <xdr:sp macro="" textlink="">
      <xdr:nvSpPr>
        <xdr:cNvPr id="369" name="テキスト ボックス 368"/>
        <xdr:cNvSpPr txBox="1"/>
      </xdr:nvSpPr>
      <xdr:spPr>
        <a:xfrm>
          <a:off x="9339795" y="947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134872</xdr:rowOff>
    </xdr:from>
    <xdr:to>
      <xdr:col>46</xdr:col>
      <xdr:colOff>38100</xdr:colOff>
      <xdr:row>57</xdr:row>
      <xdr:rowOff>65022</xdr:rowOff>
    </xdr:to>
    <xdr:sp macro="" textlink="">
      <xdr:nvSpPr>
        <xdr:cNvPr id="370" name="楕円 369"/>
        <xdr:cNvSpPr/>
      </xdr:nvSpPr>
      <xdr:spPr>
        <a:xfrm>
          <a:off x="8699500" y="973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56149</xdr:rowOff>
    </xdr:from>
    <xdr:ext cx="534377" cy="259045"/>
    <xdr:sp macro="" textlink="">
      <xdr:nvSpPr>
        <xdr:cNvPr id="371" name="テキスト ボックス 370"/>
        <xdr:cNvSpPr txBox="1"/>
      </xdr:nvSpPr>
      <xdr:spPr>
        <a:xfrm>
          <a:off x="8483111" y="982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66722</xdr:rowOff>
    </xdr:from>
    <xdr:to>
      <xdr:col>41</xdr:col>
      <xdr:colOff>101600</xdr:colOff>
      <xdr:row>56</xdr:row>
      <xdr:rowOff>168322</xdr:rowOff>
    </xdr:to>
    <xdr:sp macro="" textlink="">
      <xdr:nvSpPr>
        <xdr:cNvPr id="372" name="楕円 371"/>
        <xdr:cNvSpPr/>
      </xdr:nvSpPr>
      <xdr:spPr>
        <a:xfrm>
          <a:off x="7810500" y="96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13399</xdr:rowOff>
    </xdr:from>
    <xdr:ext cx="599010" cy="259045"/>
    <xdr:sp macro="" textlink="">
      <xdr:nvSpPr>
        <xdr:cNvPr id="373" name="テキスト ボックス 372"/>
        <xdr:cNvSpPr txBox="1"/>
      </xdr:nvSpPr>
      <xdr:spPr>
        <a:xfrm>
          <a:off x="7561795" y="944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109203</xdr:rowOff>
    </xdr:from>
    <xdr:to>
      <xdr:col>36</xdr:col>
      <xdr:colOff>165100</xdr:colOff>
      <xdr:row>57</xdr:row>
      <xdr:rowOff>39353</xdr:rowOff>
    </xdr:to>
    <xdr:sp macro="" textlink="">
      <xdr:nvSpPr>
        <xdr:cNvPr id="374" name="楕円 373"/>
        <xdr:cNvSpPr/>
      </xdr:nvSpPr>
      <xdr:spPr>
        <a:xfrm>
          <a:off x="6921500" y="97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30480</xdr:rowOff>
    </xdr:from>
    <xdr:ext cx="599010" cy="259045"/>
    <xdr:sp macro="" textlink="">
      <xdr:nvSpPr>
        <xdr:cNvPr id="375" name="テキスト ボックス 374"/>
        <xdr:cNvSpPr txBox="1"/>
      </xdr:nvSpPr>
      <xdr:spPr>
        <a:xfrm>
          <a:off x="6672795" y="980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21430</xdr:rowOff>
    </xdr:from>
    <xdr:to>
      <xdr:col>55</xdr:col>
      <xdr:colOff>0</xdr:colOff>
      <xdr:row>78</xdr:row>
      <xdr:rowOff>86254</xdr:rowOff>
    </xdr:to>
    <xdr:cxnSp macro="">
      <xdr:nvCxnSpPr>
        <xdr:cNvPr id="404" name="直線コネクタ 403"/>
        <xdr:cNvCxnSpPr/>
      </xdr:nvCxnSpPr>
      <xdr:spPr>
        <a:xfrm>
          <a:off x="9639300" y="13394530"/>
          <a:ext cx="838200" cy="6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21430</xdr:rowOff>
    </xdr:from>
    <xdr:to>
      <xdr:col>50</xdr:col>
      <xdr:colOff>114300</xdr:colOff>
      <xdr:row>78</xdr:row>
      <xdr:rowOff>95946</xdr:rowOff>
    </xdr:to>
    <xdr:cxnSp macro="">
      <xdr:nvCxnSpPr>
        <xdr:cNvPr id="407" name="直線コネクタ 406"/>
        <xdr:cNvCxnSpPr/>
      </xdr:nvCxnSpPr>
      <xdr:spPr>
        <a:xfrm flipV="1">
          <a:off x="8750300" y="13394530"/>
          <a:ext cx="889000" cy="7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58440</xdr:rowOff>
    </xdr:from>
    <xdr:to>
      <xdr:col>45</xdr:col>
      <xdr:colOff>177800</xdr:colOff>
      <xdr:row>78</xdr:row>
      <xdr:rowOff>95946</xdr:rowOff>
    </xdr:to>
    <xdr:cxnSp macro="">
      <xdr:nvCxnSpPr>
        <xdr:cNvPr id="410" name="直線コネクタ 409"/>
        <xdr:cNvCxnSpPr/>
      </xdr:nvCxnSpPr>
      <xdr:spPr>
        <a:xfrm>
          <a:off x="7861300" y="13431540"/>
          <a:ext cx="889000" cy="3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58440</xdr:rowOff>
    </xdr:from>
    <xdr:to>
      <xdr:col>41</xdr:col>
      <xdr:colOff>50800</xdr:colOff>
      <xdr:row>78</xdr:row>
      <xdr:rowOff>129618</xdr:rowOff>
    </xdr:to>
    <xdr:cxnSp macro="">
      <xdr:nvCxnSpPr>
        <xdr:cNvPr id="413" name="直線コネクタ 412"/>
        <xdr:cNvCxnSpPr/>
      </xdr:nvCxnSpPr>
      <xdr:spPr>
        <a:xfrm flipV="1">
          <a:off x="6972300" y="13431540"/>
          <a:ext cx="889000" cy="7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35454</xdr:rowOff>
    </xdr:from>
    <xdr:to>
      <xdr:col>55</xdr:col>
      <xdr:colOff>50800</xdr:colOff>
      <xdr:row>78</xdr:row>
      <xdr:rowOff>137054</xdr:rowOff>
    </xdr:to>
    <xdr:sp macro="" textlink="">
      <xdr:nvSpPr>
        <xdr:cNvPr id="423" name="楕円 422"/>
        <xdr:cNvSpPr/>
      </xdr:nvSpPr>
      <xdr:spPr>
        <a:xfrm>
          <a:off x="10426700" y="1340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121831</xdr:rowOff>
    </xdr:from>
    <xdr:ext cx="534377" cy="259045"/>
    <xdr:sp macro="" textlink="">
      <xdr:nvSpPr>
        <xdr:cNvPr id="424" name="商工費該当値テキスト"/>
        <xdr:cNvSpPr txBox="1"/>
      </xdr:nvSpPr>
      <xdr:spPr>
        <a:xfrm>
          <a:off x="10528300" y="133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142080</xdr:rowOff>
    </xdr:from>
    <xdr:to>
      <xdr:col>50</xdr:col>
      <xdr:colOff>165100</xdr:colOff>
      <xdr:row>78</xdr:row>
      <xdr:rowOff>72230</xdr:rowOff>
    </xdr:to>
    <xdr:sp macro="" textlink="">
      <xdr:nvSpPr>
        <xdr:cNvPr id="425" name="楕円 424"/>
        <xdr:cNvSpPr/>
      </xdr:nvSpPr>
      <xdr:spPr>
        <a:xfrm>
          <a:off x="9588500" y="133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63357</xdr:rowOff>
    </xdr:from>
    <xdr:ext cx="534377" cy="259045"/>
    <xdr:sp macro="" textlink="">
      <xdr:nvSpPr>
        <xdr:cNvPr id="426" name="テキスト ボックス 425"/>
        <xdr:cNvSpPr txBox="1"/>
      </xdr:nvSpPr>
      <xdr:spPr>
        <a:xfrm>
          <a:off x="9372111" y="134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45146</xdr:rowOff>
    </xdr:from>
    <xdr:to>
      <xdr:col>46</xdr:col>
      <xdr:colOff>38100</xdr:colOff>
      <xdr:row>78</xdr:row>
      <xdr:rowOff>146746</xdr:rowOff>
    </xdr:to>
    <xdr:sp macro="" textlink="">
      <xdr:nvSpPr>
        <xdr:cNvPr id="427" name="楕円 426"/>
        <xdr:cNvSpPr/>
      </xdr:nvSpPr>
      <xdr:spPr>
        <a:xfrm>
          <a:off x="8699500" y="134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137873</xdr:rowOff>
    </xdr:from>
    <xdr:ext cx="534377" cy="259045"/>
    <xdr:sp macro="" textlink="">
      <xdr:nvSpPr>
        <xdr:cNvPr id="428" name="テキスト ボックス 427"/>
        <xdr:cNvSpPr txBox="1"/>
      </xdr:nvSpPr>
      <xdr:spPr>
        <a:xfrm>
          <a:off x="8483111" y="1351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7640</xdr:rowOff>
    </xdr:from>
    <xdr:to>
      <xdr:col>41</xdr:col>
      <xdr:colOff>101600</xdr:colOff>
      <xdr:row>78</xdr:row>
      <xdr:rowOff>109240</xdr:rowOff>
    </xdr:to>
    <xdr:sp macro="" textlink="">
      <xdr:nvSpPr>
        <xdr:cNvPr id="429" name="楕円 428"/>
        <xdr:cNvSpPr/>
      </xdr:nvSpPr>
      <xdr:spPr>
        <a:xfrm>
          <a:off x="7810500" y="133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100367</xdr:rowOff>
    </xdr:from>
    <xdr:ext cx="534377" cy="259045"/>
    <xdr:sp macro="" textlink="">
      <xdr:nvSpPr>
        <xdr:cNvPr id="430" name="テキスト ボックス 429"/>
        <xdr:cNvSpPr txBox="1"/>
      </xdr:nvSpPr>
      <xdr:spPr>
        <a:xfrm>
          <a:off x="7594111" y="1347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78818</xdr:rowOff>
    </xdr:from>
    <xdr:to>
      <xdr:col>36</xdr:col>
      <xdr:colOff>165100</xdr:colOff>
      <xdr:row>79</xdr:row>
      <xdr:rowOff>8968</xdr:rowOff>
    </xdr:to>
    <xdr:sp macro="" textlink="">
      <xdr:nvSpPr>
        <xdr:cNvPr id="431" name="楕円 430"/>
        <xdr:cNvSpPr/>
      </xdr:nvSpPr>
      <xdr:spPr>
        <a:xfrm>
          <a:off x="6921500" y="134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95</xdr:rowOff>
    </xdr:from>
    <xdr:ext cx="534377" cy="259045"/>
    <xdr:sp macro="" textlink="">
      <xdr:nvSpPr>
        <xdr:cNvPr id="432" name="テキスト ボックス 431"/>
        <xdr:cNvSpPr txBox="1"/>
      </xdr:nvSpPr>
      <xdr:spPr>
        <a:xfrm>
          <a:off x="6705111" y="135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21938</xdr:rowOff>
    </xdr:from>
    <xdr:to>
      <xdr:col>55</xdr:col>
      <xdr:colOff>0</xdr:colOff>
      <xdr:row>97</xdr:row>
      <xdr:rowOff>58319</xdr:rowOff>
    </xdr:to>
    <xdr:cxnSp macro="">
      <xdr:nvCxnSpPr>
        <xdr:cNvPr id="463" name="直線コネクタ 462"/>
        <xdr:cNvCxnSpPr/>
      </xdr:nvCxnSpPr>
      <xdr:spPr>
        <a:xfrm>
          <a:off x="9639300" y="16652588"/>
          <a:ext cx="838200" cy="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116853</xdr:rowOff>
    </xdr:from>
    <xdr:to>
      <xdr:col>50</xdr:col>
      <xdr:colOff>114300</xdr:colOff>
      <xdr:row>97</xdr:row>
      <xdr:rowOff>21938</xdr:rowOff>
    </xdr:to>
    <xdr:cxnSp macro="">
      <xdr:nvCxnSpPr>
        <xdr:cNvPr id="466" name="直線コネクタ 465"/>
        <xdr:cNvCxnSpPr/>
      </xdr:nvCxnSpPr>
      <xdr:spPr>
        <a:xfrm>
          <a:off x="8750300" y="16576053"/>
          <a:ext cx="8890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116853</xdr:rowOff>
    </xdr:from>
    <xdr:to>
      <xdr:col>45</xdr:col>
      <xdr:colOff>177800</xdr:colOff>
      <xdr:row>96</xdr:row>
      <xdr:rowOff>152012</xdr:rowOff>
    </xdr:to>
    <xdr:cxnSp macro="">
      <xdr:nvCxnSpPr>
        <xdr:cNvPr id="469" name="直線コネクタ 468"/>
        <xdr:cNvCxnSpPr/>
      </xdr:nvCxnSpPr>
      <xdr:spPr>
        <a:xfrm flipV="1">
          <a:off x="7861300" y="16576053"/>
          <a:ext cx="889000" cy="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154285</xdr:rowOff>
    </xdr:from>
    <xdr:to>
      <xdr:col>41</xdr:col>
      <xdr:colOff>50800</xdr:colOff>
      <xdr:row>96</xdr:row>
      <xdr:rowOff>152012</xdr:rowOff>
    </xdr:to>
    <xdr:cxnSp macro="">
      <xdr:nvCxnSpPr>
        <xdr:cNvPr id="472" name="直線コネクタ 471"/>
        <xdr:cNvCxnSpPr/>
      </xdr:nvCxnSpPr>
      <xdr:spPr>
        <a:xfrm>
          <a:off x="6972300" y="16442035"/>
          <a:ext cx="889000" cy="16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7519</xdr:rowOff>
    </xdr:from>
    <xdr:to>
      <xdr:col>55</xdr:col>
      <xdr:colOff>50800</xdr:colOff>
      <xdr:row>97</xdr:row>
      <xdr:rowOff>109119</xdr:rowOff>
    </xdr:to>
    <xdr:sp macro="" textlink="">
      <xdr:nvSpPr>
        <xdr:cNvPr id="482" name="楕円 481"/>
        <xdr:cNvSpPr/>
      </xdr:nvSpPr>
      <xdr:spPr>
        <a:xfrm>
          <a:off x="10426700" y="166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157396</xdr:rowOff>
    </xdr:from>
    <xdr:ext cx="534377" cy="259045"/>
    <xdr:sp macro="" textlink="">
      <xdr:nvSpPr>
        <xdr:cNvPr id="483" name="土木費該当値テキスト"/>
        <xdr:cNvSpPr txBox="1"/>
      </xdr:nvSpPr>
      <xdr:spPr>
        <a:xfrm>
          <a:off x="10528300" y="16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142588</xdr:rowOff>
    </xdr:from>
    <xdr:to>
      <xdr:col>50</xdr:col>
      <xdr:colOff>165100</xdr:colOff>
      <xdr:row>97</xdr:row>
      <xdr:rowOff>72738</xdr:rowOff>
    </xdr:to>
    <xdr:sp macro="" textlink="">
      <xdr:nvSpPr>
        <xdr:cNvPr id="484" name="楕円 483"/>
        <xdr:cNvSpPr/>
      </xdr:nvSpPr>
      <xdr:spPr>
        <a:xfrm>
          <a:off x="9588500" y="166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63865</xdr:rowOff>
    </xdr:from>
    <xdr:ext cx="534377" cy="259045"/>
    <xdr:sp macro="" textlink="">
      <xdr:nvSpPr>
        <xdr:cNvPr id="485" name="テキスト ボックス 484"/>
        <xdr:cNvSpPr txBox="1"/>
      </xdr:nvSpPr>
      <xdr:spPr>
        <a:xfrm>
          <a:off x="9372111" y="1669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66053</xdr:rowOff>
    </xdr:from>
    <xdr:to>
      <xdr:col>46</xdr:col>
      <xdr:colOff>38100</xdr:colOff>
      <xdr:row>96</xdr:row>
      <xdr:rowOff>167653</xdr:rowOff>
    </xdr:to>
    <xdr:sp macro="" textlink="">
      <xdr:nvSpPr>
        <xdr:cNvPr id="486" name="楕円 485"/>
        <xdr:cNvSpPr/>
      </xdr:nvSpPr>
      <xdr:spPr>
        <a:xfrm>
          <a:off x="8699500" y="1652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158780</xdr:rowOff>
    </xdr:from>
    <xdr:ext cx="534377" cy="259045"/>
    <xdr:sp macro="" textlink="">
      <xdr:nvSpPr>
        <xdr:cNvPr id="487" name="テキスト ボックス 486"/>
        <xdr:cNvSpPr txBox="1"/>
      </xdr:nvSpPr>
      <xdr:spPr>
        <a:xfrm>
          <a:off x="8483111" y="1661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101212</xdr:rowOff>
    </xdr:from>
    <xdr:to>
      <xdr:col>41</xdr:col>
      <xdr:colOff>101600</xdr:colOff>
      <xdr:row>97</xdr:row>
      <xdr:rowOff>31362</xdr:rowOff>
    </xdr:to>
    <xdr:sp macro="" textlink="">
      <xdr:nvSpPr>
        <xdr:cNvPr id="488" name="楕円 487"/>
        <xdr:cNvSpPr/>
      </xdr:nvSpPr>
      <xdr:spPr>
        <a:xfrm>
          <a:off x="7810500" y="165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22489</xdr:rowOff>
    </xdr:from>
    <xdr:ext cx="534377" cy="259045"/>
    <xdr:sp macro="" textlink="">
      <xdr:nvSpPr>
        <xdr:cNvPr id="489" name="テキスト ボックス 488"/>
        <xdr:cNvSpPr txBox="1"/>
      </xdr:nvSpPr>
      <xdr:spPr>
        <a:xfrm>
          <a:off x="7594111" y="1665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103485</xdr:rowOff>
    </xdr:from>
    <xdr:to>
      <xdr:col>36</xdr:col>
      <xdr:colOff>165100</xdr:colOff>
      <xdr:row>96</xdr:row>
      <xdr:rowOff>33635</xdr:rowOff>
    </xdr:to>
    <xdr:sp macro="" textlink="">
      <xdr:nvSpPr>
        <xdr:cNvPr id="490" name="楕円 489"/>
        <xdr:cNvSpPr/>
      </xdr:nvSpPr>
      <xdr:spPr>
        <a:xfrm>
          <a:off x="6921500" y="163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24762</xdr:rowOff>
    </xdr:from>
    <xdr:ext cx="534377" cy="259045"/>
    <xdr:sp macro="" textlink="">
      <xdr:nvSpPr>
        <xdr:cNvPr id="491" name="テキスト ボックス 490"/>
        <xdr:cNvSpPr txBox="1"/>
      </xdr:nvSpPr>
      <xdr:spPr>
        <a:xfrm>
          <a:off x="6705111" y="164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168983</xdr:rowOff>
    </xdr:from>
    <xdr:to>
      <xdr:col>85</xdr:col>
      <xdr:colOff>127000</xdr:colOff>
      <xdr:row>37</xdr:row>
      <xdr:rowOff>26173</xdr:rowOff>
    </xdr:to>
    <xdr:cxnSp macro="">
      <xdr:nvCxnSpPr>
        <xdr:cNvPr id="522" name="直線コネクタ 521"/>
        <xdr:cNvCxnSpPr/>
      </xdr:nvCxnSpPr>
      <xdr:spPr>
        <a:xfrm>
          <a:off x="15481300" y="6169733"/>
          <a:ext cx="838200" cy="20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168983</xdr:rowOff>
    </xdr:from>
    <xdr:to>
      <xdr:col>81</xdr:col>
      <xdr:colOff>50800</xdr:colOff>
      <xdr:row>37</xdr:row>
      <xdr:rowOff>46050</xdr:rowOff>
    </xdr:to>
    <xdr:cxnSp macro="">
      <xdr:nvCxnSpPr>
        <xdr:cNvPr id="525" name="直線コネクタ 524"/>
        <xdr:cNvCxnSpPr/>
      </xdr:nvCxnSpPr>
      <xdr:spPr>
        <a:xfrm flipV="1">
          <a:off x="14592300" y="6169733"/>
          <a:ext cx="889000" cy="21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86573</xdr:rowOff>
    </xdr:from>
    <xdr:ext cx="534377" cy="259045"/>
    <xdr:sp macro="" textlink="">
      <xdr:nvSpPr>
        <xdr:cNvPr id="527" name="テキスト ボックス 526"/>
        <xdr:cNvSpPr txBox="1"/>
      </xdr:nvSpPr>
      <xdr:spPr>
        <a:xfrm>
          <a:off x="15214111" y="62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19304</xdr:rowOff>
    </xdr:from>
    <xdr:to>
      <xdr:col>76</xdr:col>
      <xdr:colOff>114300</xdr:colOff>
      <xdr:row>37</xdr:row>
      <xdr:rowOff>46050</xdr:rowOff>
    </xdr:to>
    <xdr:cxnSp macro="">
      <xdr:nvCxnSpPr>
        <xdr:cNvPr id="528" name="直線コネクタ 527"/>
        <xdr:cNvCxnSpPr/>
      </xdr:nvCxnSpPr>
      <xdr:spPr>
        <a:xfrm>
          <a:off x="13703300" y="6362954"/>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19304</xdr:rowOff>
    </xdr:from>
    <xdr:to>
      <xdr:col>71</xdr:col>
      <xdr:colOff>177800</xdr:colOff>
      <xdr:row>37</xdr:row>
      <xdr:rowOff>48521</xdr:rowOff>
    </xdr:to>
    <xdr:cxnSp macro="">
      <xdr:nvCxnSpPr>
        <xdr:cNvPr id="531" name="直線コネクタ 530"/>
        <xdr:cNvCxnSpPr/>
      </xdr:nvCxnSpPr>
      <xdr:spPr>
        <a:xfrm flipV="1">
          <a:off x="12814300" y="6362954"/>
          <a:ext cx="889000" cy="2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146823</xdr:rowOff>
    </xdr:from>
    <xdr:to>
      <xdr:col>85</xdr:col>
      <xdr:colOff>177800</xdr:colOff>
      <xdr:row>37</xdr:row>
      <xdr:rowOff>76973</xdr:rowOff>
    </xdr:to>
    <xdr:sp macro="" textlink="">
      <xdr:nvSpPr>
        <xdr:cNvPr id="541" name="楕円 540"/>
        <xdr:cNvSpPr/>
      </xdr:nvSpPr>
      <xdr:spPr>
        <a:xfrm>
          <a:off x="16268700" y="63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125250</xdr:rowOff>
    </xdr:from>
    <xdr:ext cx="534377" cy="259045"/>
    <xdr:sp macro="" textlink="">
      <xdr:nvSpPr>
        <xdr:cNvPr id="542" name="消防費該当値テキスト"/>
        <xdr:cNvSpPr txBox="1"/>
      </xdr:nvSpPr>
      <xdr:spPr>
        <a:xfrm>
          <a:off x="16370300" y="629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118183</xdr:rowOff>
    </xdr:from>
    <xdr:to>
      <xdr:col>81</xdr:col>
      <xdr:colOff>101600</xdr:colOff>
      <xdr:row>36</xdr:row>
      <xdr:rowOff>48333</xdr:rowOff>
    </xdr:to>
    <xdr:sp macro="" textlink="">
      <xdr:nvSpPr>
        <xdr:cNvPr id="543" name="楕円 542"/>
        <xdr:cNvSpPr/>
      </xdr:nvSpPr>
      <xdr:spPr>
        <a:xfrm>
          <a:off x="15430500" y="611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64860</xdr:rowOff>
    </xdr:from>
    <xdr:ext cx="534377" cy="259045"/>
    <xdr:sp macro="" textlink="">
      <xdr:nvSpPr>
        <xdr:cNvPr id="544" name="テキスト ボックス 543"/>
        <xdr:cNvSpPr txBox="1"/>
      </xdr:nvSpPr>
      <xdr:spPr>
        <a:xfrm>
          <a:off x="15214111" y="589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166700</xdr:rowOff>
    </xdr:from>
    <xdr:to>
      <xdr:col>76</xdr:col>
      <xdr:colOff>165100</xdr:colOff>
      <xdr:row>37</xdr:row>
      <xdr:rowOff>96850</xdr:rowOff>
    </xdr:to>
    <xdr:sp macro="" textlink="">
      <xdr:nvSpPr>
        <xdr:cNvPr id="545" name="楕円 544"/>
        <xdr:cNvSpPr/>
      </xdr:nvSpPr>
      <xdr:spPr>
        <a:xfrm>
          <a:off x="14541500" y="63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87977</xdr:rowOff>
    </xdr:from>
    <xdr:ext cx="534377" cy="259045"/>
    <xdr:sp macro="" textlink="">
      <xdr:nvSpPr>
        <xdr:cNvPr id="546" name="テキスト ボックス 545"/>
        <xdr:cNvSpPr txBox="1"/>
      </xdr:nvSpPr>
      <xdr:spPr>
        <a:xfrm>
          <a:off x="14325111" y="643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139954</xdr:rowOff>
    </xdr:from>
    <xdr:to>
      <xdr:col>72</xdr:col>
      <xdr:colOff>38100</xdr:colOff>
      <xdr:row>37</xdr:row>
      <xdr:rowOff>70104</xdr:rowOff>
    </xdr:to>
    <xdr:sp macro="" textlink="">
      <xdr:nvSpPr>
        <xdr:cNvPr id="547" name="楕円 546"/>
        <xdr:cNvSpPr/>
      </xdr:nvSpPr>
      <xdr:spPr>
        <a:xfrm>
          <a:off x="13652500" y="63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61231</xdr:rowOff>
    </xdr:from>
    <xdr:ext cx="534377" cy="259045"/>
    <xdr:sp macro="" textlink="">
      <xdr:nvSpPr>
        <xdr:cNvPr id="548" name="テキスト ボックス 547"/>
        <xdr:cNvSpPr txBox="1"/>
      </xdr:nvSpPr>
      <xdr:spPr>
        <a:xfrm>
          <a:off x="13436111" y="640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169171</xdr:rowOff>
    </xdr:from>
    <xdr:to>
      <xdr:col>67</xdr:col>
      <xdr:colOff>101600</xdr:colOff>
      <xdr:row>37</xdr:row>
      <xdr:rowOff>99321</xdr:rowOff>
    </xdr:to>
    <xdr:sp macro="" textlink="">
      <xdr:nvSpPr>
        <xdr:cNvPr id="549" name="楕円 548"/>
        <xdr:cNvSpPr/>
      </xdr:nvSpPr>
      <xdr:spPr>
        <a:xfrm>
          <a:off x="12763500" y="634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90448</xdr:rowOff>
    </xdr:from>
    <xdr:ext cx="534377" cy="259045"/>
    <xdr:sp macro="" textlink="">
      <xdr:nvSpPr>
        <xdr:cNvPr id="550" name="テキスト ボックス 549"/>
        <xdr:cNvSpPr txBox="1"/>
      </xdr:nvSpPr>
      <xdr:spPr>
        <a:xfrm>
          <a:off x="12547111" y="6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152749</xdr:rowOff>
    </xdr:from>
    <xdr:to>
      <xdr:col>85</xdr:col>
      <xdr:colOff>127000</xdr:colOff>
      <xdr:row>56</xdr:row>
      <xdr:rowOff>64285</xdr:rowOff>
    </xdr:to>
    <xdr:cxnSp macro="">
      <xdr:nvCxnSpPr>
        <xdr:cNvPr id="577" name="直線コネクタ 576"/>
        <xdr:cNvCxnSpPr/>
      </xdr:nvCxnSpPr>
      <xdr:spPr>
        <a:xfrm>
          <a:off x="15481300" y="9582499"/>
          <a:ext cx="838200" cy="8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112250</xdr:rowOff>
    </xdr:from>
    <xdr:to>
      <xdr:col>81</xdr:col>
      <xdr:colOff>50800</xdr:colOff>
      <xdr:row>55</xdr:row>
      <xdr:rowOff>152749</xdr:rowOff>
    </xdr:to>
    <xdr:cxnSp macro="">
      <xdr:nvCxnSpPr>
        <xdr:cNvPr id="580" name="直線コネクタ 579"/>
        <xdr:cNvCxnSpPr/>
      </xdr:nvCxnSpPr>
      <xdr:spPr>
        <a:xfrm>
          <a:off x="14592300" y="9199100"/>
          <a:ext cx="889000" cy="38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61735</xdr:rowOff>
    </xdr:from>
    <xdr:ext cx="599010" cy="259045"/>
    <xdr:sp macro="" textlink="">
      <xdr:nvSpPr>
        <xdr:cNvPr id="582" name="テキスト ボックス 581"/>
        <xdr:cNvSpPr txBox="1"/>
      </xdr:nvSpPr>
      <xdr:spPr>
        <a:xfrm>
          <a:off x="15181795" y="966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112250</xdr:rowOff>
    </xdr:from>
    <xdr:to>
      <xdr:col>76</xdr:col>
      <xdr:colOff>114300</xdr:colOff>
      <xdr:row>55</xdr:row>
      <xdr:rowOff>148250</xdr:rowOff>
    </xdr:to>
    <xdr:cxnSp macro="">
      <xdr:nvCxnSpPr>
        <xdr:cNvPr id="583" name="直線コネクタ 582"/>
        <xdr:cNvCxnSpPr/>
      </xdr:nvCxnSpPr>
      <xdr:spPr>
        <a:xfrm flipV="1">
          <a:off x="13703300" y="9199100"/>
          <a:ext cx="889000" cy="37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85" name="テキスト ボックス 584"/>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148250</xdr:rowOff>
    </xdr:from>
    <xdr:to>
      <xdr:col>71</xdr:col>
      <xdr:colOff>177800</xdr:colOff>
      <xdr:row>56</xdr:row>
      <xdr:rowOff>21715</xdr:rowOff>
    </xdr:to>
    <xdr:cxnSp macro="">
      <xdr:nvCxnSpPr>
        <xdr:cNvPr id="586" name="直線コネクタ 585"/>
        <xdr:cNvCxnSpPr/>
      </xdr:nvCxnSpPr>
      <xdr:spPr>
        <a:xfrm flipV="1">
          <a:off x="12814300" y="9578000"/>
          <a:ext cx="889000" cy="4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93946</xdr:rowOff>
    </xdr:from>
    <xdr:ext cx="534377" cy="259045"/>
    <xdr:sp macro="" textlink="">
      <xdr:nvSpPr>
        <xdr:cNvPr id="588" name="テキスト ボックス 587"/>
        <xdr:cNvSpPr txBox="1"/>
      </xdr:nvSpPr>
      <xdr:spPr>
        <a:xfrm>
          <a:off x="13436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81441</xdr:rowOff>
    </xdr:from>
    <xdr:ext cx="534377" cy="259045"/>
    <xdr:sp macro="" textlink="">
      <xdr:nvSpPr>
        <xdr:cNvPr id="590" name="テキスト ボックス 589"/>
        <xdr:cNvSpPr txBox="1"/>
      </xdr:nvSpPr>
      <xdr:spPr>
        <a:xfrm>
          <a:off x="12547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13485</xdr:rowOff>
    </xdr:from>
    <xdr:to>
      <xdr:col>85</xdr:col>
      <xdr:colOff>177800</xdr:colOff>
      <xdr:row>56</xdr:row>
      <xdr:rowOff>115085</xdr:rowOff>
    </xdr:to>
    <xdr:sp macro="" textlink="">
      <xdr:nvSpPr>
        <xdr:cNvPr id="596" name="楕円 595"/>
        <xdr:cNvSpPr/>
      </xdr:nvSpPr>
      <xdr:spPr>
        <a:xfrm>
          <a:off x="16268700" y="96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163362</xdr:rowOff>
    </xdr:from>
    <xdr:ext cx="534377" cy="259045"/>
    <xdr:sp macro="" textlink="">
      <xdr:nvSpPr>
        <xdr:cNvPr id="597" name="教育費該当値テキスト"/>
        <xdr:cNvSpPr txBox="1"/>
      </xdr:nvSpPr>
      <xdr:spPr>
        <a:xfrm>
          <a:off x="16370300" y="959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101949</xdr:rowOff>
    </xdr:from>
    <xdr:to>
      <xdr:col>81</xdr:col>
      <xdr:colOff>101600</xdr:colOff>
      <xdr:row>56</xdr:row>
      <xdr:rowOff>32099</xdr:rowOff>
    </xdr:to>
    <xdr:sp macro="" textlink="">
      <xdr:nvSpPr>
        <xdr:cNvPr id="598" name="楕円 597"/>
        <xdr:cNvSpPr/>
      </xdr:nvSpPr>
      <xdr:spPr>
        <a:xfrm>
          <a:off x="15430500" y="953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48626</xdr:rowOff>
    </xdr:from>
    <xdr:ext cx="599010" cy="259045"/>
    <xdr:sp macro="" textlink="">
      <xdr:nvSpPr>
        <xdr:cNvPr id="599" name="テキスト ボックス 598"/>
        <xdr:cNvSpPr txBox="1"/>
      </xdr:nvSpPr>
      <xdr:spPr>
        <a:xfrm>
          <a:off x="15181795" y="930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61450</xdr:rowOff>
    </xdr:from>
    <xdr:to>
      <xdr:col>76</xdr:col>
      <xdr:colOff>165100</xdr:colOff>
      <xdr:row>53</xdr:row>
      <xdr:rowOff>163050</xdr:rowOff>
    </xdr:to>
    <xdr:sp macro="" textlink="">
      <xdr:nvSpPr>
        <xdr:cNvPr id="600" name="楕円 599"/>
        <xdr:cNvSpPr/>
      </xdr:nvSpPr>
      <xdr:spPr>
        <a:xfrm>
          <a:off x="14541500" y="91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8127</xdr:rowOff>
    </xdr:from>
    <xdr:ext cx="599010" cy="259045"/>
    <xdr:sp macro="" textlink="">
      <xdr:nvSpPr>
        <xdr:cNvPr id="601" name="テキスト ボックス 600"/>
        <xdr:cNvSpPr txBox="1"/>
      </xdr:nvSpPr>
      <xdr:spPr>
        <a:xfrm>
          <a:off x="14292795" y="892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97450</xdr:rowOff>
    </xdr:from>
    <xdr:to>
      <xdr:col>72</xdr:col>
      <xdr:colOff>38100</xdr:colOff>
      <xdr:row>56</xdr:row>
      <xdr:rowOff>27600</xdr:rowOff>
    </xdr:to>
    <xdr:sp macro="" textlink="">
      <xdr:nvSpPr>
        <xdr:cNvPr id="602" name="楕円 601"/>
        <xdr:cNvSpPr/>
      </xdr:nvSpPr>
      <xdr:spPr>
        <a:xfrm>
          <a:off x="13652500" y="95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44127</xdr:rowOff>
    </xdr:from>
    <xdr:ext cx="599010" cy="259045"/>
    <xdr:sp macro="" textlink="">
      <xdr:nvSpPr>
        <xdr:cNvPr id="603" name="テキスト ボックス 602"/>
        <xdr:cNvSpPr txBox="1"/>
      </xdr:nvSpPr>
      <xdr:spPr>
        <a:xfrm>
          <a:off x="13403795" y="930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142365</xdr:rowOff>
    </xdr:from>
    <xdr:to>
      <xdr:col>67</xdr:col>
      <xdr:colOff>101600</xdr:colOff>
      <xdr:row>56</xdr:row>
      <xdr:rowOff>72515</xdr:rowOff>
    </xdr:to>
    <xdr:sp macro="" textlink="">
      <xdr:nvSpPr>
        <xdr:cNvPr id="604" name="楕円 603"/>
        <xdr:cNvSpPr/>
      </xdr:nvSpPr>
      <xdr:spPr>
        <a:xfrm>
          <a:off x="12763500" y="95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89042</xdr:rowOff>
    </xdr:from>
    <xdr:ext cx="599010" cy="259045"/>
    <xdr:sp macro="" textlink="">
      <xdr:nvSpPr>
        <xdr:cNvPr id="605" name="テキスト ボックス 604"/>
        <xdr:cNvSpPr txBox="1"/>
      </xdr:nvSpPr>
      <xdr:spPr>
        <a:xfrm>
          <a:off x="12514795" y="934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163309</xdr:rowOff>
    </xdr:from>
    <xdr:to>
      <xdr:col>85</xdr:col>
      <xdr:colOff>127000</xdr:colOff>
      <xdr:row>78</xdr:row>
      <xdr:rowOff>35193</xdr:rowOff>
    </xdr:to>
    <xdr:cxnSp macro="">
      <xdr:nvCxnSpPr>
        <xdr:cNvPr id="632" name="直線コネクタ 631"/>
        <xdr:cNvCxnSpPr/>
      </xdr:nvCxnSpPr>
      <xdr:spPr>
        <a:xfrm>
          <a:off x="15481300" y="13364959"/>
          <a:ext cx="838200" cy="4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163309</xdr:rowOff>
    </xdr:from>
    <xdr:to>
      <xdr:col>81</xdr:col>
      <xdr:colOff>50800</xdr:colOff>
      <xdr:row>78</xdr:row>
      <xdr:rowOff>70855</xdr:rowOff>
    </xdr:to>
    <xdr:cxnSp macro="">
      <xdr:nvCxnSpPr>
        <xdr:cNvPr id="635" name="直線コネクタ 634"/>
        <xdr:cNvCxnSpPr/>
      </xdr:nvCxnSpPr>
      <xdr:spPr>
        <a:xfrm flipV="1">
          <a:off x="14592300" y="13364959"/>
          <a:ext cx="889000" cy="7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28857</xdr:rowOff>
    </xdr:from>
    <xdr:to>
      <xdr:col>76</xdr:col>
      <xdr:colOff>114300</xdr:colOff>
      <xdr:row>78</xdr:row>
      <xdr:rowOff>70855</xdr:rowOff>
    </xdr:to>
    <xdr:cxnSp macro="">
      <xdr:nvCxnSpPr>
        <xdr:cNvPr id="638" name="直線コネクタ 637"/>
        <xdr:cNvCxnSpPr/>
      </xdr:nvCxnSpPr>
      <xdr:spPr>
        <a:xfrm>
          <a:off x="13703300" y="13401957"/>
          <a:ext cx="889000" cy="4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28857</xdr:rowOff>
    </xdr:from>
    <xdr:to>
      <xdr:col>71</xdr:col>
      <xdr:colOff>177800</xdr:colOff>
      <xdr:row>78</xdr:row>
      <xdr:rowOff>97309</xdr:rowOff>
    </xdr:to>
    <xdr:cxnSp macro="">
      <xdr:nvCxnSpPr>
        <xdr:cNvPr id="641" name="直線コネクタ 640"/>
        <xdr:cNvCxnSpPr/>
      </xdr:nvCxnSpPr>
      <xdr:spPr>
        <a:xfrm flipV="1">
          <a:off x="12814300" y="13401957"/>
          <a:ext cx="889000" cy="6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155843</xdr:rowOff>
    </xdr:from>
    <xdr:to>
      <xdr:col>85</xdr:col>
      <xdr:colOff>177800</xdr:colOff>
      <xdr:row>78</xdr:row>
      <xdr:rowOff>85993</xdr:rowOff>
    </xdr:to>
    <xdr:sp macro="" textlink="">
      <xdr:nvSpPr>
        <xdr:cNvPr id="651" name="楕円 650"/>
        <xdr:cNvSpPr/>
      </xdr:nvSpPr>
      <xdr:spPr>
        <a:xfrm>
          <a:off x="16268700" y="133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114007</xdr:rowOff>
    </xdr:from>
    <xdr:ext cx="534377" cy="259045"/>
    <xdr:sp macro="" textlink="">
      <xdr:nvSpPr>
        <xdr:cNvPr id="652" name="災害復旧費該当値テキスト"/>
        <xdr:cNvSpPr txBox="1"/>
      </xdr:nvSpPr>
      <xdr:spPr>
        <a:xfrm>
          <a:off x="16370300" y="133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112509</xdr:rowOff>
    </xdr:from>
    <xdr:to>
      <xdr:col>81</xdr:col>
      <xdr:colOff>101600</xdr:colOff>
      <xdr:row>78</xdr:row>
      <xdr:rowOff>42659</xdr:rowOff>
    </xdr:to>
    <xdr:sp macro="" textlink="">
      <xdr:nvSpPr>
        <xdr:cNvPr id="653" name="楕円 652"/>
        <xdr:cNvSpPr/>
      </xdr:nvSpPr>
      <xdr:spPr>
        <a:xfrm>
          <a:off x="15430500" y="1331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33786</xdr:rowOff>
    </xdr:from>
    <xdr:ext cx="534377" cy="259045"/>
    <xdr:sp macro="" textlink="">
      <xdr:nvSpPr>
        <xdr:cNvPr id="654" name="テキスト ボックス 653"/>
        <xdr:cNvSpPr txBox="1"/>
      </xdr:nvSpPr>
      <xdr:spPr>
        <a:xfrm>
          <a:off x="15214111" y="1340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20055</xdr:rowOff>
    </xdr:from>
    <xdr:to>
      <xdr:col>76</xdr:col>
      <xdr:colOff>165100</xdr:colOff>
      <xdr:row>78</xdr:row>
      <xdr:rowOff>121655</xdr:rowOff>
    </xdr:to>
    <xdr:sp macro="" textlink="">
      <xdr:nvSpPr>
        <xdr:cNvPr id="655" name="楕円 654"/>
        <xdr:cNvSpPr/>
      </xdr:nvSpPr>
      <xdr:spPr>
        <a:xfrm>
          <a:off x="14541500" y="133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112782</xdr:rowOff>
    </xdr:from>
    <xdr:ext cx="469744" cy="259045"/>
    <xdr:sp macro="" textlink="">
      <xdr:nvSpPr>
        <xdr:cNvPr id="656" name="テキスト ボックス 655"/>
        <xdr:cNvSpPr txBox="1"/>
      </xdr:nvSpPr>
      <xdr:spPr>
        <a:xfrm>
          <a:off x="14357428" y="134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149507</xdr:rowOff>
    </xdr:from>
    <xdr:to>
      <xdr:col>72</xdr:col>
      <xdr:colOff>38100</xdr:colOff>
      <xdr:row>78</xdr:row>
      <xdr:rowOff>79657</xdr:rowOff>
    </xdr:to>
    <xdr:sp macro="" textlink="">
      <xdr:nvSpPr>
        <xdr:cNvPr id="657" name="楕円 656"/>
        <xdr:cNvSpPr/>
      </xdr:nvSpPr>
      <xdr:spPr>
        <a:xfrm>
          <a:off x="13652500" y="133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70784</xdr:rowOff>
    </xdr:from>
    <xdr:ext cx="534377" cy="259045"/>
    <xdr:sp macro="" textlink="">
      <xdr:nvSpPr>
        <xdr:cNvPr id="658" name="テキスト ボックス 657"/>
        <xdr:cNvSpPr txBox="1"/>
      </xdr:nvSpPr>
      <xdr:spPr>
        <a:xfrm>
          <a:off x="13436111" y="1344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46509</xdr:rowOff>
    </xdr:from>
    <xdr:to>
      <xdr:col>67</xdr:col>
      <xdr:colOff>101600</xdr:colOff>
      <xdr:row>78</xdr:row>
      <xdr:rowOff>148109</xdr:rowOff>
    </xdr:to>
    <xdr:sp macro="" textlink="">
      <xdr:nvSpPr>
        <xdr:cNvPr id="659" name="楕円 658"/>
        <xdr:cNvSpPr/>
      </xdr:nvSpPr>
      <xdr:spPr>
        <a:xfrm>
          <a:off x="12763500" y="134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139236</xdr:rowOff>
    </xdr:from>
    <xdr:ext cx="469744" cy="259045"/>
    <xdr:sp macro="" textlink="">
      <xdr:nvSpPr>
        <xdr:cNvPr id="660" name="テキスト ボックス 659"/>
        <xdr:cNvSpPr txBox="1"/>
      </xdr:nvSpPr>
      <xdr:spPr>
        <a:xfrm>
          <a:off x="12579428" y="1351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150523</xdr:rowOff>
    </xdr:from>
    <xdr:to>
      <xdr:col>85</xdr:col>
      <xdr:colOff>127000</xdr:colOff>
      <xdr:row>95</xdr:row>
      <xdr:rowOff>36359</xdr:rowOff>
    </xdr:to>
    <xdr:cxnSp macro="">
      <xdr:nvCxnSpPr>
        <xdr:cNvPr id="687" name="直線コネクタ 686"/>
        <xdr:cNvCxnSpPr/>
      </xdr:nvCxnSpPr>
      <xdr:spPr>
        <a:xfrm flipV="1">
          <a:off x="15481300" y="16266823"/>
          <a:ext cx="838200" cy="5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36359</xdr:rowOff>
    </xdr:from>
    <xdr:to>
      <xdr:col>81</xdr:col>
      <xdr:colOff>50800</xdr:colOff>
      <xdr:row>95</xdr:row>
      <xdr:rowOff>84201</xdr:rowOff>
    </xdr:to>
    <xdr:cxnSp macro="">
      <xdr:nvCxnSpPr>
        <xdr:cNvPr id="690" name="直線コネクタ 689"/>
        <xdr:cNvCxnSpPr/>
      </xdr:nvCxnSpPr>
      <xdr:spPr>
        <a:xfrm flipV="1">
          <a:off x="14592300" y="16324109"/>
          <a:ext cx="889000" cy="4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75093</xdr:rowOff>
    </xdr:from>
    <xdr:to>
      <xdr:col>76</xdr:col>
      <xdr:colOff>114300</xdr:colOff>
      <xdr:row>95</xdr:row>
      <xdr:rowOff>84201</xdr:rowOff>
    </xdr:to>
    <xdr:cxnSp macro="">
      <xdr:nvCxnSpPr>
        <xdr:cNvPr id="693" name="直線コネクタ 692"/>
        <xdr:cNvCxnSpPr/>
      </xdr:nvCxnSpPr>
      <xdr:spPr>
        <a:xfrm>
          <a:off x="13703300" y="16362843"/>
          <a:ext cx="8890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5" name="テキスト ボックス 694"/>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67416</xdr:rowOff>
    </xdr:from>
    <xdr:to>
      <xdr:col>71</xdr:col>
      <xdr:colOff>177800</xdr:colOff>
      <xdr:row>95</xdr:row>
      <xdr:rowOff>75093</xdr:rowOff>
    </xdr:to>
    <xdr:cxnSp macro="">
      <xdr:nvCxnSpPr>
        <xdr:cNvPr id="696" name="直線コネクタ 695"/>
        <xdr:cNvCxnSpPr/>
      </xdr:nvCxnSpPr>
      <xdr:spPr>
        <a:xfrm>
          <a:off x="12814300" y="16355166"/>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8" name="テキスト ボックス 697"/>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700" name="テキスト ボックス 699"/>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99723</xdr:rowOff>
    </xdr:from>
    <xdr:to>
      <xdr:col>85</xdr:col>
      <xdr:colOff>177800</xdr:colOff>
      <xdr:row>95</xdr:row>
      <xdr:rowOff>29873</xdr:rowOff>
    </xdr:to>
    <xdr:sp macro="" textlink="">
      <xdr:nvSpPr>
        <xdr:cNvPr id="706" name="楕円 705"/>
        <xdr:cNvSpPr/>
      </xdr:nvSpPr>
      <xdr:spPr>
        <a:xfrm>
          <a:off x="16268700" y="1621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122600</xdr:rowOff>
    </xdr:from>
    <xdr:ext cx="599010" cy="259045"/>
    <xdr:sp macro="" textlink="">
      <xdr:nvSpPr>
        <xdr:cNvPr id="707" name="公債費該当値テキスト"/>
        <xdr:cNvSpPr txBox="1"/>
      </xdr:nvSpPr>
      <xdr:spPr>
        <a:xfrm>
          <a:off x="16370300" y="16067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157009</xdr:rowOff>
    </xdr:from>
    <xdr:to>
      <xdr:col>81</xdr:col>
      <xdr:colOff>101600</xdr:colOff>
      <xdr:row>95</xdr:row>
      <xdr:rowOff>87159</xdr:rowOff>
    </xdr:to>
    <xdr:sp macro="" textlink="">
      <xdr:nvSpPr>
        <xdr:cNvPr id="708" name="楕円 707"/>
        <xdr:cNvSpPr/>
      </xdr:nvSpPr>
      <xdr:spPr>
        <a:xfrm>
          <a:off x="15430500" y="1627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103686</xdr:rowOff>
    </xdr:from>
    <xdr:ext cx="599010" cy="259045"/>
    <xdr:sp macro="" textlink="">
      <xdr:nvSpPr>
        <xdr:cNvPr id="709" name="テキスト ボックス 708"/>
        <xdr:cNvSpPr txBox="1"/>
      </xdr:nvSpPr>
      <xdr:spPr>
        <a:xfrm>
          <a:off x="15181795" y="1604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33401</xdr:rowOff>
    </xdr:from>
    <xdr:to>
      <xdr:col>76</xdr:col>
      <xdr:colOff>165100</xdr:colOff>
      <xdr:row>95</xdr:row>
      <xdr:rowOff>135001</xdr:rowOff>
    </xdr:to>
    <xdr:sp macro="" textlink="">
      <xdr:nvSpPr>
        <xdr:cNvPr id="710" name="楕円 709"/>
        <xdr:cNvSpPr/>
      </xdr:nvSpPr>
      <xdr:spPr>
        <a:xfrm>
          <a:off x="14541500" y="163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151528</xdr:rowOff>
    </xdr:from>
    <xdr:ext cx="599010" cy="259045"/>
    <xdr:sp macro="" textlink="">
      <xdr:nvSpPr>
        <xdr:cNvPr id="711" name="テキスト ボックス 710"/>
        <xdr:cNvSpPr txBox="1"/>
      </xdr:nvSpPr>
      <xdr:spPr>
        <a:xfrm>
          <a:off x="14292795" y="1609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24293</xdr:rowOff>
    </xdr:from>
    <xdr:to>
      <xdr:col>72</xdr:col>
      <xdr:colOff>38100</xdr:colOff>
      <xdr:row>95</xdr:row>
      <xdr:rowOff>125893</xdr:rowOff>
    </xdr:to>
    <xdr:sp macro="" textlink="">
      <xdr:nvSpPr>
        <xdr:cNvPr id="712" name="楕円 711"/>
        <xdr:cNvSpPr/>
      </xdr:nvSpPr>
      <xdr:spPr>
        <a:xfrm>
          <a:off x="13652500" y="163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142420</xdr:rowOff>
    </xdr:from>
    <xdr:ext cx="599010" cy="259045"/>
    <xdr:sp macro="" textlink="">
      <xdr:nvSpPr>
        <xdr:cNvPr id="713" name="テキスト ボックス 712"/>
        <xdr:cNvSpPr txBox="1"/>
      </xdr:nvSpPr>
      <xdr:spPr>
        <a:xfrm>
          <a:off x="13403795" y="1608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16616</xdr:rowOff>
    </xdr:from>
    <xdr:to>
      <xdr:col>67</xdr:col>
      <xdr:colOff>101600</xdr:colOff>
      <xdr:row>95</xdr:row>
      <xdr:rowOff>118216</xdr:rowOff>
    </xdr:to>
    <xdr:sp macro="" textlink="">
      <xdr:nvSpPr>
        <xdr:cNvPr id="714" name="楕円 713"/>
        <xdr:cNvSpPr/>
      </xdr:nvSpPr>
      <xdr:spPr>
        <a:xfrm>
          <a:off x="12763500" y="1630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134743</xdr:rowOff>
    </xdr:from>
    <xdr:ext cx="599010" cy="259045"/>
    <xdr:sp macro="" textlink="">
      <xdr:nvSpPr>
        <xdr:cNvPr id="715" name="テキスト ボックス 714"/>
        <xdr:cNvSpPr txBox="1"/>
      </xdr:nvSpPr>
      <xdr:spPr>
        <a:xfrm>
          <a:off x="12514795" y="1607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latin typeface="ＭＳ Ｐゴシック" panose="020B0600070205080204" pitchFamily="50" charset="-128"/>
              <a:ea typeface="ＭＳ Ｐゴシック" panose="020B0600070205080204" pitchFamily="50" charset="-128"/>
            </a:rPr>
            <a:t>  </a:t>
          </a:r>
          <a:r>
            <a:rPr kumimoji="1" lang="ja-JP" altLang="en-US" sz="1400">
              <a:solidFill>
                <a:schemeClr val="tx1"/>
              </a:solidFill>
              <a:latin typeface="BIZ UDPゴシック" panose="020B0400000000000000" pitchFamily="50" charset="-128"/>
              <a:ea typeface="BIZ UDPゴシック" panose="020B0400000000000000" pitchFamily="50" charset="-128"/>
            </a:rPr>
            <a:t>総務費については、特別定額給付金支給事業の終了、新型コロナウイルス感染症対応地方創生臨時交付金を活用した事業の影響によるもの。</a:t>
          </a:r>
        </a:p>
        <a:p>
          <a:r>
            <a:rPr kumimoji="1" lang="ja-JP" altLang="en-US" sz="1400">
              <a:solidFill>
                <a:schemeClr val="tx1"/>
              </a:solidFill>
              <a:latin typeface="BIZ UDPゴシック" panose="020B0400000000000000" pitchFamily="50" charset="-128"/>
              <a:ea typeface="BIZ UDPゴシック" panose="020B0400000000000000" pitchFamily="50" charset="-128"/>
            </a:rPr>
            <a:t>  民生費については、河内温泉センター太陽熱利用システム設備工事の増によるもの。</a:t>
          </a:r>
        </a:p>
        <a:p>
          <a:r>
            <a:rPr kumimoji="1" lang="ja-JP" altLang="en-US" sz="1400">
              <a:solidFill>
                <a:schemeClr val="tx1"/>
              </a:solidFill>
              <a:latin typeface="BIZ UDPゴシック" panose="020B0400000000000000" pitchFamily="50" charset="-128"/>
              <a:ea typeface="BIZ UDPゴシック" panose="020B0400000000000000" pitchFamily="50" charset="-128"/>
            </a:rPr>
            <a:t>  消防費については、防災行政無線デジタル化整備事業完了により減となっている。</a:t>
          </a:r>
        </a:p>
        <a:p>
          <a:r>
            <a:rPr kumimoji="1" lang="ja-JP" altLang="en-US" sz="1400">
              <a:solidFill>
                <a:schemeClr val="tx1"/>
              </a:solidFill>
              <a:latin typeface="BIZ UDPゴシック" panose="020B0400000000000000" pitchFamily="50" charset="-128"/>
              <a:ea typeface="BIZ UDPゴシック" panose="020B0400000000000000" pitchFamily="50" charset="-128"/>
            </a:rPr>
            <a:t>  教育費については、小・中学校への情報機器（タブレット端末）導入事業完了により減となっている。</a:t>
          </a:r>
          <a:endParaRPr kumimoji="1" lang="en-US" altLang="ja-JP" sz="1400">
            <a:solidFill>
              <a:schemeClr val="tx1"/>
            </a:solidFill>
            <a:latin typeface="BIZ UDPゴシック" panose="020B0400000000000000" pitchFamily="50" charset="-128"/>
            <a:ea typeface="BIZ UDPゴシック" panose="020B0400000000000000" pitchFamily="50" charset="-128"/>
          </a:endParaRPr>
        </a:p>
        <a:p>
          <a:r>
            <a:rPr kumimoji="1" lang="ja-JP" altLang="en-US" sz="1400">
              <a:solidFill>
                <a:schemeClr val="tx1"/>
              </a:solidFill>
              <a:latin typeface="BIZ UDPゴシック" panose="020B0400000000000000" pitchFamily="50" charset="-128"/>
              <a:ea typeface="BIZ UDPゴシック" panose="020B0400000000000000" pitchFamily="50" charset="-128"/>
            </a:rPr>
            <a:t>  公債費については、過去に借り入れたテニスコート改修事業などの償還開始に伴い増となっている。</a:t>
          </a:r>
        </a:p>
        <a:p>
          <a:endParaRPr kumimoji="1" lang="ja-JP" altLang="en-US" sz="1400">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tx1"/>
            </a:solidFill>
            <a:latin typeface="BIZ UDPゴシック" panose="020B0400000000000000" pitchFamily="50" charset="-128"/>
            <a:ea typeface="BIZ UDPゴシック" panose="020B0400000000000000" pitchFamily="50" charset="-128"/>
          </a:endParaRPr>
        </a:p>
        <a:p>
          <a:r>
            <a:rPr kumimoji="1" lang="en-US" altLang="ja-JP" sz="1400">
              <a:solidFill>
                <a:schemeClr val="tx1"/>
              </a:solidFill>
              <a:latin typeface="BIZ UDPゴシック" panose="020B0400000000000000" pitchFamily="50" charset="-128"/>
              <a:ea typeface="BIZ UDPゴシック" panose="020B0400000000000000" pitchFamily="50" charset="-128"/>
            </a:rPr>
            <a:t>  </a:t>
          </a:r>
          <a:r>
            <a:rPr kumimoji="1" lang="ja-JP" altLang="en-US" sz="1400">
              <a:solidFill>
                <a:schemeClr val="tx1"/>
              </a:solidFill>
              <a:latin typeface="BIZ UDPゴシック" panose="020B0400000000000000" pitchFamily="50" charset="-128"/>
              <a:ea typeface="BIZ UDPゴシック" panose="020B0400000000000000" pitchFamily="50" charset="-128"/>
            </a:rPr>
            <a:t>普通交付税の再算定の影響により実質収支が増となっている。</a:t>
          </a:r>
          <a:endParaRPr kumimoji="1" lang="en-US" altLang="ja-JP" sz="1400">
            <a:solidFill>
              <a:schemeClr val="tx1"/>
            </a:solidFill>
            <a:latin typeface="BIZ UDPゴシック" panose="020B0400000000000000" pitchFamily="50" charset="-128"/>
            <a:ea typeface="BIZ UDPゴシック" panose="020B0400000000000000" pitchFamily="50" charset="-128"/>
          </a:endParaRPr>
        </a:p>
        <a:p>
          <a:r>
            <a:rPr kumimoji="1" lang="en-US" altLang="ja-JP" sz="1400">
              <a:solidFill>
                <a:schemeClr val="tx1"/>
              </a:solidFill>
              <a:latin typeface="BIZ UDPゴシック" panose="020B0400000000000000" pitchFamily="50" charset="-128"/>
              <a:ea typeface="BIZ UDPゴシック" panose="020B0400000000000000" pitchFamily="50" charset="-128"/>
            </a:rPr>
            <a:t>  </a:t>
          </a:r>
          <a:r>
            <a:rPr kumimoji="1" lang="ja-JP" altLang="en-US" sz="1400">
              <a:solidFill>
                <a:schemeClr val="tx1"/>
              </a:solidFill>
              <a:latin typeface="BIZ UDPゴシック" panose="020B0400000000000000" pitchFamily="50" charset="-128"/>
              <a:ea typeface="BIZ UDPゴシック" panose="020B0400000000000000" pitchFamily="50" charset="-128"/>
            </a:rPr>
            <a:t>財政調整基金については、約</a:t>
          </a:r>
          <a:r>
            <a:rPr kumimoji="1" lang="en-US" altLang="ja-JP" sz="1400">
              <a:solidFill>
                <a:schemeClr val="tx1"/>
              </a:solidFill>
              <a:latin typeface="BIZ UDPゴシック" panose="020B0400000000000000" pitchFamily="50" charset="-128"/>
              <a:ea typeface="BIZ UDPゴシック" panose="020B0400000000000000" pitchFamily="50" charset="-128"/>
            </a:rPr>
            <a:t>1</a:t>
          </a:r>
          <a:r>
            <a:rPr kumimoji="1" lang="ja-JP" altLang="en-US" sz="1400">
              <a:solidFill>
                <a:schemeClr val="tx1"/>
              </a:solidFill>
              <a:latin typeface="BIZ UDPゴシック" panose="020B0400000000000000" pitchFamily="50" charset="-128"/>
              <a:ea typeface="BIZ UDPゴシック" panose="020B0400000000000000" pitchFamily="50" charset="-128"/>
            </a:rPr>
            <a:t>億</a:t>
          </a:r>
          <a:r>
            <a:rPr kumimoji="1" lang="en-US" altLang="ja-JP" sz="1400">
              <a:solidFill>
                <a:schemeClr val="tx1"/>
              </a:solidFill>
              <a:latin typeface="BIZ UDPゴシック" panose="020B0400000000000000" pitchFamily="50" charset="-128"/>
              <a:ea typeface="BIZ UDPゴシック" panose="020B0400000000000000" pitchFamily="50" charset="-128"/>
            </a:rPr>
            <a:t>4,300</a:t>
          </a:r>
          <a:r>
            <a:rPr kumimoji="1" lang="ja-JP" altLang="en-US" sz="1400">
              <a:solidFill>
                <a:schemeClr val="tx1"/>
              </a:solidFill>
              <a:latin typeface="BIZ UDPゴシック" panose="020B0400000000000000" pitchFamily="50" charset="-128"/>
              <a:ea typeface="BIZ UDPゴシック" panose="020B0400000000000000" pitchFamily="50" charset="-128"/>
            </a:rPr>
            <a:t>万円を積み立てたため増となっている。</a:t>
          </a:r>
        </a:p>
        <a:p>
          <a:r>
            <a:rPr kumimoji="1" lang="ja-JP" altLang="en-US" sz="1400">
              <a:solidFill>
                <a:schemeClr val="tx1"/>
              </a:solidFill>
              <a:latin typeface="BIZ UDPゴシック" panose="020B0400000000000000" pitchFamily="50" charset="-128"/>
              <a:ea typeface="BIZ UDPゴシック" panose="020B0400000000000000" pitchFamily="50" charset="-128"/>
            </a:rPr>
            <a:t>  このことに伴って、実質単年度収支においても増となっている。</a:t>
          </a:r>
        </a:p>
        <a:p>
          <a:r>
            <a:rPr kumimoji="1" lang="ja-JP" altLang="en-US" sz="1400">
              <a:solidFill>
                <a:schemeClr val="tx1"/>
              </a:solidFill>
              <a:latin typeface="BIZ UDPゴシック" panose="020B0400000000000000" pitchFamily="50" charset="-128"/>
              <a:ea typeface="BIZ UDPゴシック" panose="020B0400000000000000" pitchFamily="50" charset="-128"/>
            </a:rPr>
            <a:t>  今後も町税等の適切な財源確保と事務事業の見直しによる歳出抑制に取り組み、健全な財政運営に努めていく。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tx1"/>
            </a:solidFill>
            <a:latin typeface="BIZ UDPゴシック" panose="020B0400000000000000" pitchFamily="50" charset="-128"/>
            <a:ea typeface="BIZ UDPゴシック" panose="020B0400000000000000" pitchFamily="50" charset="-128"/>
          </a:endParaRPr>
        </a:p>
        <a:p>
          <a:r>
            <a:rPr kumimoji="1" lang="ja-JP" altLang="en-US" sz="1400">
              <a:solidFill>
                <a:schemeClr val="tx1"/>
              </a:solidFill>
              <a:latin typeface="BIZ UDPゴシック" panose="020B0400000000000000" pitchFamily="50" charset="-128"/>
              <a:ea typeface="BIZ UDPゴシック" panose="020B0400000000000000" pitchFamily="50" charset="-128"/>
            </a:rPr>
            <a:t>  一般会計については、普通交付税の再算定の影響によるものである。</a:t>
          </a:r>
          <a:r>
            <a:rPr kumimoji="1" lang="en-US" altLang="ja-JP" sz="1400">
              <a:solidFill>
                <a:schemeClr val="tx1"/>
              </a:solidFill>
              <a:latin typeface="BIZ UDPゴシック" panose="020B0400000000000000" pitchFamily="50" charset="-128"/>
              <a:ea typeface="BIZ UDPゴシック" panose="020B0400000000000000" pitchFamily="50" charset="-128"/>
            </a:rPr>
            <a:t>  </a:t>
          </a:r>
        </a:p>
        <a:p>
          <a:r>
            <a:rPr kumimoji="1" lang="ja-JP" altLang="en-US" sz="1400">
              <a:solidFill>
                <a:schemeClr val="tx1"/>
              </a:solidFill>
              <a:latin typeface="BIZ UDPゴシック" panose="020B0400000000000000" pitchFamily="50" charset="-128"/>
              <a:ea typeface="BIZ UDPゴシック" panose="020B0400000000000000" pitchFamily="50" charset="-128"/>
            </a:rPr>
            <a:t>  事業会計・各特別会計で黒字となっている要因は、一般会計からの繰出金によるものである。</a:t>
          </a:r>
        </a:p>
        <a:p>
          <a:r>
            <a:rPr kumimoji="1" lang="ja-JP" altLang="en-US" sz="1400">
              <a:solidFill>
                <a:schemeClr val="tx1"/>
              </a:solidFill>
              <a:latin typeface="BIZ UDPゴシック" panose="020B0400000000000000" pitchFamily="50" charset="-128"/>
              <a:ea typeface="BIZ UDPゴシック" panose="020B0400000000000000" pitchFamily="50" charset="-128"/>
            </a:rPr>
            <a:t>  水道事業会計においては、令和</a:t>
          </a:r>
          <a:r>
            <a:rPr kumimoji="1" lang="en-US" altLang="ja-JP" sz="1400">
              <a:solidFill>
                <a:schemeClr val="tx1"/>
              </a:solidFill>
              <a:latin typeface="BIZ UDPゴシック" panose="020B0400000000000000" pitchFamily="50" charset="-128"/>
              <a:ea typeface="BIZ UDPゴシック" panose="020B0400000000000000" pitchFamily="50" charset="-128"/>
            </a:rPr>
            <a:t>3</a:t>
          </a:r>
          <a:r>
            <a:rPr kumimoji="1" lang="ja-JP" altLang="en-US" sz="1400">
              <a:solidFill>
                <a:schemeClr val="tx1"/>
              </a:solidFill>
              <a:latin typeface="BIZ UDPゴシック" panose="020B0400000000000000" pitchFamily="50" charset="-128"/>
              <a:ea typeface="BIZ UDPゴシック" panose="020B0400000000000000" pitchFamily="50" charset="-128"/>
            </a:rPr>
            <a:t>年</a:t>
          </a:r>
          <a:r>
            <a:rPr kumimoji="1" lang="en-US" altLang="ja-JP" sz="1400">
              <a:solidFill>
                <a:schemeClr val="tx1"/>
              </a:solidFill>
              <a:latin typeface="BIZ UDPゴシック" panose="020B0400000000000000" pitchFamily="50" charset="-128"/>
              <a:ea typeface="BIZ UDPゴシック" panose="020B0400000000000000" pitchFamily="50" charset="-128"/>
            </a:rPr>
            <a:t>10</a:t>
          </a:r>
          <a:r>
            <a:rPr kumimoji="1" lang="ja-JP" altLang="en-US" sz="1400">
              <a:solidFill>
                <a:schemeClr val="tx1"/>
              </a:solidFill>
              <a:latin typeface="BIZ UDPゴシック" panose="020B0400000000000000" pitchFamily="50" charset="-128"/>
              <a:ea typeface="BIZ UDPゴシック" panose="020B0400000000000000" pitchFamily="50" charset="-128"/>
            </a:rPr>
            <a:t>月から水道料金の見直しを行っているが、水道施設の老朽化に伴う施設更新費用の増加が今後見込まれる。</a:t>
          </a:r>
        </a:p>
        <a:p>
          <a:r>
            <a:rPr kumimoji="1" lang="ja-JP" altLang="en-US" sz="1400">
              <a:solidFill>
                <a:schemeClr val="tx1"/>
              </a:solidFill>
              <a:latin typeface="BIZ UDPゴシック" panose="020B0400000000000000" pitchFamily="50" charset="-128"/>
              <a:ea typeface="BIZ UDPゴシック" panose="020B0400000000000000" pitchFamily="50" charset="-128"/>
            </a:rPr>
            <a:t>  国民健康保険特別会計・介護保険特別会計・後期高齢者医療保険特別会計においては、各会計間で連携を図りながら給付費抑制のための予防対策に今まで以上に取り組んでいく必要がある。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65020_&#21335;&#31278;&#2337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44.8</v>
          </cell>
          <cell r="BX51">
            <v>31.9</v>
          </cell>
          <cell r="CF51">
            <v>36.299999999999997</v>
          </cell>
          <cell r="CN51">
            <v>30.4</v>
          </cell>
          <cell r="CV51">
            <v>18.2</v>
          </cell>
        </row>
        <row r="53">
          <cell r="BP53">
            <v>60.3</v>
          </cell>
          <cell r="BX53">
            <v>61.9</v>
          </cell>
          <cell r="CF53">
            <v>62.8</v>
          </cell>
          <cell r="CN53">
            <v>64.400000000000006</v>
          </cell>
          <cell r="CV53">
            <v>58.8</v>
          </cell>
        </row>
        <row r="55">
          <cell r="AN55" t="str">
            <v>類似団体内平均値</v>
          </cell>
          <cell r="BP55">
            <v>0</v>
          </cell>
          <cell r="BX55">
            <v>0</v>
          </cell>
          <cell r="CF55">
            <v>0</v>
          </cell>
          <cell r="CN55">
            <v>0</v>
          </cell>
          <cell r="CV55">
            <v>0</v>
          </cell>
        </row>
        <row r="57">
          <cell r="BP57">
            <v>58.2</v>
          </cell>
          <cell r="BX57">
            <v>60.1</v>
          </cell>
          <cell r="CF57">
            <v>61.6</v>
          </cell>
          <cell r="CN57">
            <v>64</v>
          </cell>
          <cell r="CV57">
            <v>64.900000000000006</v>
          </cell>
        </row>
        <row r="72">
          <cell r="BP72" t="str">
            <v>H29</v>
          </cell>
          <cell r="BX72" t="str">
            <v>H30</v>
          </cell>
          <cell r="CF72" t="str">
            <v>R01</v>
          </cell>
          <cell r="CN72" t="str">
            <v>R02</v>
          </cell>
          <cell r="CV72" t="str">
            <v>R03</v>
          </cell>
        </row>
        <row r="73">
          <cell r="AN73" t="str">
            <v>当該団体値</v>
          </cell>
          <cell r="BP73">
            <v>44.8</v>
          </cell>
          <cell r="BX73">
            <v>31.9</v>
          </cell>
          <cell r="CF73">
            <v>36.299999999999997</v>
          </cell>
          <cell r="CN73">
            <v>30.4</v>
          </cell>
          <cell r="CV73">
            <v>18.2</v>
          </cell>
        </row>
        <row r="75">
          <cell r="BP75">
            <v>12.5</v>
          </cell>
          <cell r="BX75">
            <v>12.5</v>
          </cell>
          <cell r="CF75">
            <v>12.2</v>
          </cell>
          <cell r="CN75">
            <v>11.5</v>
          </cell>
          <cell r="CV75">
            <v>11.2</v>
          </cell>
        </row>
        <row r="77">
          <cell r="AN77" t="str">
            <v>類似団体内平均値</v>
          </cell>
          <cell r="BP77">
            <v>0</v>
          </cell>
          <cell r="BX77">
            <v>0</v>
          </cell>
          <cell r="CF77">
            <v>0</v>
          </cell>
          <cell r="CN77">
            <v>0</v>
          </cell>
          <cell r="CV77">
            <v>0</v>
          </cell>
        </row>
        <row r="79">
          <cell r="BP79">
            <v>8.5</v>
          </cell>
          <cell r="BX79">
            <v>8.6</v>
          </cell>
          <cell r="CF79">
            <v>8.6</v>
          </cell>
          <cell r="CN79">
            <v>8.9</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6183982</v>
      </c>
      <c r="BO4" s="375"/>
      <c r="BP4" s="375"/>
      <c r="BQ4" s="375"/>
      <c r="BR4" s="375"/>
      <c r="BS4" s="375"/>
      <c r="BT4" s="375"/>
      <c r="BU4" s="376"/>
      <c r="BV4" s="374">
        <v>6522321</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1.4</v>
      </c>
      <c r="CU4" s="381"/>
      <c r="CV4" s="381"/>
      <c r="CW4" s="381"/>
      <c r="CX4" s="381"/>
      <c r="CY4" s="381"/>
      <c r="CZ4" s="381"/>
      <c r="DA4" s="382"/>
      <c r="DB4" s="380">
        <v>0.7</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6111839</v>
      </c>
      <c r="BO5" s="412"/>
      <c r="BP5" s="412"/>
      <c r="BQ5" s="412"/>
      <c r="BR5" s="412"/>
      <c r="BS5" s="412"/>
      <c r="BT5" s="412"/>
      <c r="BU5" s="413"/>
      <c r="BV5" s="411">
        <v>6485751</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86.6</v>
      </c>
      <c r="CU5" s="409"/>
      <c r="CV5" s="409"/>
      <c r="CW5" s="409"/>
      <c r="CX5" s="409"/>
      <c r="CY5" s="409"/>
      <c r="CZ5" s="409"/>
      <c r="DA5" s="410"/>
      <c r="DB5" s="408">
        <v>92.6</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102</v>
      </c>
      <c r="AV6" s="444"/>
      <c r="AW6" s="444"/>
      <c r="AX6" s="444"/>
      <c r="AY6" s="445" t="s">
        <v>103</v>
      </c>
      <c r="AZ6" s="446"/>
      <c r="BA6" s="446"/>
      <c r="BB6" s="446"/>
      <c r="BC6" s="446"/>
      <c r="BD6" s="446"/>
      <c r="BE6" s="446"/>
      <c r="BF6" s="446"/>
      <c r="BG6" s="446"/>
      <c r="BH6" s="446"/>
      <c r="BI6" s="446"/>
      <c r="BJ6" s="446"/>
      <c r="BK6" s="446"/>
      <c r="BL6" s="446"/>
      <c r="BM6" s="447"/>
      <c r="BN6" s="411">
        <v>72143</v>
      </c>
      <c r="BO6" s="412"/>
      <c r="BP6" s="412"/>
      <c r="BQ6" s="412"/>
      <c r="BR6" s="412"/>
      <c r="BS6" s="412"/>
      <c r="BT6" s="412"/>
      <c r="BU6" s="413"/>
      <c r="BV6" s="411">
        <v>36570</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89.7</v>
      </c>
      <c r="CU6" s="449"/>
      <c r="CV6" s="449"/>
      <c r="CW6" s="449"/>
      <c r="CX6" s="449"/>
      <c r="CY6" s="449"/>
      <c r="CZ6" s="449"/>
      <c r="DA6" s="450"/>
      <c r="DB6" s="448">
        <v>95.4</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102</v>
      </c>
      <c r="AV7" s="444"/>
      <c r="AW7" s="444"/>
      <c r="AX7" s="444"/>
      <c r="AY7" s="445" t="s">
        <v>106</v>
      </c>
      <c r="AZ7" s="446"/>
      <c r="BA7" s="446"/>
      <c r="BB7" s="446"/>
      <c r="BC7" s="446"/>
      <c r="BD7" s="446"/>
      <c r="BE7" s="446"/>
      <c r="BF7" s="446"/>
      <c r="BG7" s="446"/>
      <c r="BH7" s="446"/>
      <c r="BI7" s="446"/>
      <c r="BJ7" s="446"/>
      <c r="BK7" s="446"/>
      <c r="BL7" s="446"/>
      <c r="BM7" s="447"/>
      <c r="BN7" s="411">
        <v>20012</v>
      </c>
      <c r="BO7" s="412"/>
      <c r="BP7" s="412"/>
      <c r="BQ7" s="412"/>
      <c r="BR7" s="412"/>
      <c r="BS7" s="412"/>
      <c r="BT7" s="412"/>
      <c r="BU7" s="413"/>
      <c r="BV7" s="411">
        <v>13237</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3815118</v>
      </c>
      <c r="CU7" s="412"/>
      <c r="CV7" s="412"/>
      <c r="CW7" s="412"/>
      <c r="CX7" s="412"/>
      <c r="CY7" s="412"/>
      <c r="CZ7" s="412"/>
      <c r="DA7" s="413"/>
      <c r="DB7" s="411">
        <v>3541620</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52131</v>
      </c>
      <c r="BO8" s="412"/>
      <c r="BP8" s="412"/>
      <c r="BQ8" s="412"/>
      <c r="BR8" s="412"/>
      <c r="BS8" s="412"/>
      <c r="BT8" s="412"/>
      <c r="BU8" s="413"/>
      <c r="BV8" s="411">
        <v>23333</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0.24</v>
      </c>
      <c r="CU8" s="452"/>
      <c r="CV8" s="452"/>
      <c r="CW8" s="452"/>
      <c r="CX8" s="452"/>
      <c r="CY8" s="452"/>
      <c r="CZ8" s="452"/>
      <c r="DA8" s="453"/>
      <c r="DB8" s="451">
        <v>0.25</v>
      </c>
      <c r="DC8" s="452"/>
      <c r="DD8" s="452"/>
      <c r="DE8" s="452"/>
      <c r="DF8" s="452"/>
      <c r="DG8" s="452"/>
      <c r="DH8" s="452"/>
      <c r="DI8" s="453"/>
    </row>
    <row r="9" spans="1:119" ht="18.75" customHeight="1" thickBot="1" x14ac:dyDescent="0.2">
      <c r="A9" s="178"/>
      <c r="B9" s="405" t="s">
        <v>112</v>
      </c>
      <c r="C9" s="406"/>
      <c r="D9" s="406"/>
      <c r="E9" s="406"/>
      <c r="F9" s="406"/>
      <c r="G9" s="406"/>
      <c r="H9" s="406"/>
      <c r="I9" s="406"/>
      <c r="J9" s="406"/>
      <c r="K9" s="454"/>
      <c r="L9" s="455" t="s">
        <v>113</v>
      </c>
      <c r="M9" s="456"/>
      <c r="N9" s="456"/>
      <c r="O9" s="456"/>
      <c r="P9" s="456"/>
      <c r="Q9" s="457"/>
      <c r="R9" s="458">
        <v>5445</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109</v>
      </c>
      <c r="AV9" s="444"/>
      <c r="AW9" s="444"/>
      <c r="AX9" s="444"/>
      <c r="AY9" s="445" t="s">
        <v>116</v>
      </c>
      <c r="AZ9" s="446"/>
      <c r="BA9" s="446"/>
      <c r="BB9" s="446"/>
      <c r="BC9" s="446"/>
      <c r="BD9" s="446"/>
      <c r="BE9" s="446"/>
      <c r="BF9" s="446"/>
      <c r="BG9" s="446"/>
      <c r="BH9" s="446"/>
      <c r="BI9" s="446"/>
      <c r="BJ9" s="446"/>
      <c r="BK9" s="446"/>
      <c r="BL9" s="446"/>
      <c r="BM9" s="447"/>
      <c r="BN9" s="411">
        <v>28798</v>
      </c>
      <c r="BO9" s="412"/>
      <c r="BP9" s="412"/>
      <c r="BQ9" s="412"/>
      <c r="BR9" s="412"/>
      <c r="BS9" s="412"/>
      <c r="BT9" s="412"/>
      <c r="BU9" s="413"/>
      <c r="BV9" s="411">
        <v>-22582</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18.899999999999999</v>
      </c>
      <c r="CU9" s="409"/>
      <c r="CV9" s="409"/>
      <c r="CW9" s="409"/>
      <c r="CX9" s="409"/>
      <c r="CY9" s="409"/>
      <c r="CZ9" s="409"/>
      <c r="DA9" s="410"/>
      <c r="DB9" s="408">
        <v>17.899999999999999</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118</v>
      </c>
      <c r="M10" s="441"/>
      <c r="N10" s="441"/>
      <c r="O10" s="441"/>
      <c r="P10" s="441"/>
      <c r="Q10" s="442"/>
      <c r="R10" s="462">
        <v>5745</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127394</v>
      </c>
      <c r="BO10" s="412"/>
      <c r="BP10" s="412"/>
      <c r="BQ10" s="412"/>
      <c r="BR10" s="412"/>
      <c r="BS10" s="412"/>
      <c r="BT10" s="412"/>
      <c r="BU10" s="413"/>
      <c r="BV10" s="411">
        <v>763</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126</v>
      </c>
      <c r="AV11" s="444"/>
      <c r="AW11" s="444"/>
      <c r="AX11" s="444"/>
      <c r="AY11" s="445" t="s">
        <v>127</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130</v>
      </c>
      <c r="DC11" s="452"/>
      <c r="DD11" s="452"/>
      <c r="DE11" s="452"/>
      <c r="DF11" s="452"/>
      <c r="DG11" s="452"/>
      <c r="DH11" s="452"/>
      <c r="DI11" s="453"/>
    </row>
    <row r="12" spans="1:119" ht="18.75" customHeight="1" x14ac:dyDescent="0.15">
      <c r="A12" s="178"/>
      <c r="B12" s="471" t="s">
        <v>131</v>
      </c>
      <c r="C12" s="472"/>
      <c r="D12" s="472"/>
      <c r="E12" s="472"/>
      <c r="F12" s="472"/>
      <c r="G12" s="472"/>
      <c r="H12" s="472"/>
      <c r="I12" s="472"/>
      <c r="J12" s="472"/>
      <c r="K12" s="473"/>
      <c r="L12" s="480" t="s">
        <v>132</v>
      </c>
      <c r="M12" s="481"/>
      <c r="N12" s="481"/>
      <c r="O12" s="481"/>
      <c r="P12" s="481"/>
      <c r="Q12" s="482"/>
      <c r="R12" s="483">
        <v>5429</v>
      </c>
      <c r="S12" s="484"/>
      <c r="T12" s="484"/>
      <c r="U12" s="484"/>
      <c r="V12" s="485"/>
      <c r="W12" s="486" t="s">
        <v>1</v>
      </c>
      <c r="X12" s="444"/>
      <c r="Y12" s="444"/>
      <c r="Z12" s="444"/>
      <c r="AA12" s="444"/>
      <c r="AB12" s="487"/>
      <c r="AC12" s="488" t="s">
        <v>133</v>
      </c>
      <c r="AD12" s="489"/>
      <c r="AE12" s="489"/>
      <c r="AF12" s="489"/>
      <c r="AG12" s="490"/>
      <c r="AH12" s="488" t="s">
        <v>134</v>
      </c>
      <c r="AI12" s="489"/>
      <c r="AJ12" s="489"/>
      <c r="AK12" s="489"/>
      <c r="AL12" s="491"/>
      <c r="AM12" s="440" t="s">
        <v>135</v>
      </c>
      <c r="AN12" s="441"/>
      <c r="AO12" s="441"/>
      <c r="AP12" s="441"/>
      <c r="AQ12" s="441"/>
      <c r="AR12" s="441"/>
      <c r="AS12" s="441"/>
      <c r="AT12" s="442"/>
      <c r="AU12" s="443" t="s">
        <v>120</v>
      </c>
      <c r="AV12" s="444"/>
      <c r="AW12" s="444"/>
      <c r="AX12" s="444"/>
      <c r="AY12" s="445" t="s">
        <v>136</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56539</v>
      </c>
      <c r="BW12" s="412"/>
      <c r="BX12" s="412"/>
      <c r="BY12" s="412"/>
      <c r="BZ12" s="412"/>
      <c r="CA12" s="412"/>
      <c r="CB12" s="412"/>
      <c r="CC12" s="413"/>
      <c r="CD12" s="414" t="s">
        <v>137</v>
      </c>
      <c r="CE12" s="415"/>
      <c r="CF12" s="415"/>
      <c r="CG12" s="415"/>
      <c r="CH12" s="415"/>
      <c r="CI12" s="415"/>
      <c r="CJ12" s="415"/>
      <c r="CK12" s="415"/>
      <c r="CL12" s="415"/>
      <c r="CM12" s="415"/>
      <c r="CN12" s="415"/>
      <c r="CO12" s="415"/>
      <c r="CP12" s="415"/>
      <c r="CQ12" s="415"/>
      <c r="CR12" s="415"/>
      <c r="CS12" s="416"/>
      <c r="CT12" s="451" t="s">
        <v>138</v>
      </c>
      <c r="CU12" s="452"/>
      <c r="CV12" s="452"/>
      <c r="CW12" s="452"/>
      <c r="CX12" s="452"/>
      <c r="CY12" s="452"/>
      <c r="CZ12" s="452"/>
      <c r="DA12" s="453"/>
      <c r="DB12" s="451" t="s">
        <v>138</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139</v>
      </c>
      <c r="N13" s="503"/>
      <c r="O13" s="503"/>
      <c r="P13" s="503"/>
      <c r="Q13" s="504"/>
      <c r="R13" s="495">
        <v>5415</v>
      </c>
      <c r="S13" s="496"/>
      <c r="T13" s="496"/>
      <c r="U13" s="496"/>
      <c r="V13" s="497"/>
      <c r="W13" s="427" t="s">
        <v>140</v>
      </c>
      <c r="X13" s="428"/>
      <c r="Y13" s="428"/>
      <c r="Z13" s="428"/>
      <c r="AA13" s="428"/>
      <c r="AB13" s="418"/>
      <c r="AC13" s="462">
        <v>849</v>
      </c>
      <c r="AD13" s="463"/>
      <c r="AE13" s="463"/>
      <c r="AF13" s="463"/>
      <c r="AG13" s="505"/>
      <c r="AH13" s="462">
        <v>991</v>
      </c>
      <c r="AI13" s="463"/>
      <c r="AJ13" s="463"/>
      <c r="AK13" s="463"/>
      <c r="AL13" s="464"/>
      <c r="AM13" s="440" t="s">
        <v>141</v>
      </c>
      <c r="AN13" s="441"/>
      <c r="AO13" s="441"/>
      <c r="AP13" s="441"/>
      <c r="AQ13" s="441"/>
      <c r="AR13" s="441"/>
      <c r="AS13" s="441"/>
      <c r="AT13" s="442"/>
      <c r="AU13" s="443" t="s">
        <v>120</v>
      </c>
      <c r="AV13" s="444"/>
      <c r="AW13" s="444"/>
      <c r="AX13" s="444"/>
      <c r="AY13" s="445" t="s">
        <v>142</v>
      </c>
      <c r="AZ13" s="446"/>
      <c r="BA13" s="446"/>
      <c r="BB13" s="446"/>
      <c r="BC13" s="446"/>
      <c r="BD13" s="446"/>
      <c r="BE13" s="446"/>
      <c r="BF13" s="446"/>
      <c r="BG13" s="446"/>
      <c r="BH13" s="446"/>
      <c r="BI13" s="446"/>
      <c r="BJ13" s="446"/>
      <c r="BK13" s="446"/>
      <c r="BL13" s="446"/>
      <c r="BM13" s="447"/>
      <c r="BN13" s="411">
        <v>156192</v>
      </c>
      <c r="BO13" s="412"/>
      <c r="BP13" s="412"/>
      <c r="BQ13" s="412"/>
      <c r="BR13" s="412"/>
      <c r="BS13" s="412"/>
      <c r="BT13" s="412"/>
      <c r="BU13" s="413"/>
      <c r="BV13" s="411">
        <v>-78358</v>
      </c>
      <c r="BW13" s="412"/>
      <c r="BX13" s="412"/>
      <c r="BY13" s="412"/>
      <c r="BZ13" s="412"/>
      <c r="CA13" s="412"/>
      <c r="CB13" s="412"/>
      <c r="CC13" s="413"/>
      <c r="CD13" s="414" t="s">
        <v>143</v>
      </c>
      <c r="CE13" s="415"/>
      <c r="CF13" s="415"/>
      <c r="CG13" s="415"/>
      <c r="CH13" s="415"/>
      <c r="CI13" s="415"/>
      <c r="CJ13" s="415"/>
      <c r="CK13" s="415"/>
      <c r="CL13" s="415"/>
      <c r="CM13" s="415"/>
      <c r="CN13" s="415"/>
      <c r="CO13" s="415"/>
      <c r="CP13" s="415"/>
      <c r="CQ13" s="415"/>
      <c r="CR13" s="415"/>
      <c r="CS13" s="416"/>
      <c r="CT13" s="408">
        <v>11.2</v>
      </c>
      <c r="CU13" s="409"/>
      <c r="CV13" s="409"/>
      <c r="CW13" s="409"/>
      <c r="CX13" s="409"/>
      <c r="CY13" s="409"/>
      <c r="CZ13" s="409"/>
      <c r="DA13" s="410"/>
      <c r="DB13" s="408">
        <v>11.5</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144</v>
      </c>
      <c r="M14" s="493"/>
      <c r="N14" s="493"/>
      <c r="O14" s="493"/>
      <c r="P14" s="493"/>
      <c r="Q14" s="494"/>
      <c r="R14" s="495">
        <v>5550</v>
      </c>
      <c r="S14" s="496"/>
      <c r="T14" s="496"/>
      <c r="U14" s="496"/>
      <c r="V14" s="497"/>
      <c r="W14" s="401"/>
      <c r="X14" s="402"/>
      <c r="Y14" s="402"/>
      <c r="Z14" s="402"/>
      <c r="AA14" s="402"/>
      <c r="AB14" s="391"/>
      <c r="AC14" s="498">
        <v>27.7</v>
      </c>
      <c r="AD14" s="499"/>
      <c r="AE14" s="499"/>
      <c r="AF14" s="499"/>
      <c r="AG14" s="500"/>
      <c r="AH14" s="498">
        <v>30.1</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145</v>
      </c>
      <c r="CE14" s="507"/>
      <c r="CF14" s="507"/>
      <c r="CG14" s="507"/>
      <c r="CH14" s="507"/>
      <c r="CI14" s="507"/>
      <c r="CJ14" s="507"/>
      <c r="CK14" s="507"/>
      <c r="CL14" s="507"/>
      <c r="CM14" s="507"/>
      <c r="CN14" s="507"/>
      <c r="CO14" s="507"/>
      <c r="CP14" s="507"/>
      <c r="CQ14" s="507"/>
      <c r="CR14" s="507"/>
      <c r="CS14" s="508"/>
      <c r="CT14" s="509">
        <v>18.2</v>
      </c>
      <c r="CU14" s="510"/>
      <c r="CV14" s="510"/>
      <c r="CW14" s="510"/>
      <c r="CX14" s="510"/>
      <c r="CY14" s="510"/>
      <c r="CZ14" s="510"/>
      <c r="DA14" s="511"/>
      <c r="DB14" s="509">
        <v>30.4</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139</v>
      </c>
      <c r="N15" s="503"/>
      <c r="O15" s="503"/>
      <c r="P15" s="503"/>
      <c r="Q15" s="504"/>
      <c r="R15" s="495">
        <v>5536</v>
      </c>
      <c r="S15" s="496"/>
      <c r="T15" s="496"/>
      <c r="U15" s="496"/>
      <c r="V15" s="497"/>
      <c r="W15" s="427" t="s">
        <v>146</v>
      </c>
      <c r="X15" s="428"/>
      <c r="Y15" s="428"/>
      <c r="Z15" s="428"/>
      <c r="AA15" s="428"/>
      <c r="AB15" s="418"/>
      <c r="AC15" s="462">
        <v>336</v>
      </c>
      <c r="AD15" s="463"/>
      <c r="AE15" s="463"/>
      <c r="AF15" s="463"/>
      <c r="AG15" s="505"/>
      <c r="AH15" s="462">
        <v>383</v>
      </c>
      <c r="AI15" s="463"/>
      <c r="AJ15" s="463"/>
      <c r="AK15" s="463"/>
      <c r="AL15" s="464"/>
      <c r="AM15" s="440"/>
      <c r="AN15" s="441"/>
      <c r="AO15" s="441"/>
      <c r="AP15" s="441"/>
      <c r="AQ15" s="441"/>
      <c r="AR15" s="441"/>
      <c r="AS15" s="441"/>
      <c r="AT15" s="442"/>
      <c r="AU15" s="443"/>
      <c r="AV15" s="444"/>
      <c r="AW15" s="444"/>
      <c r="AX15" s="444"/>
      <c r="AY15" s="371" t="s">
        <v>147</v>
      </c>
      <c r="AZ15" s="372"/>
      <c r="BA15" s="372"/>
      <c r="BB15" s="372"/>
      <c r="BC15" s="372"/>
      <c r="BD15" s="372"/>
      <c r="BE15" s="372"/>
      <c r="BF15" s="372"/>
      <c r="BG15" s="372"/>
      <c r="BH15" s="372"/>
      <c r="BI15" s="372"/>
      <c r="BJ15" s="372"/>
      <c r="BK15" s="372"/>
      <c r="BL15" s="372"/>
      <c r="BM15" s="373"/>
      <c r="BN15" s="374">
        <v>768332</v>
      </c>
      <c r="BO15" s="375"/>
      <c r="BP15" s="375"/>
      <c r="BQ15" s="375"/>
      <c r="BR15" s="375"/>
      <c r="BS15" s="375"/>
      <c r="BT15" s="375"/>
      <c r="BU15" s="376"/>
      <c r="BV15" s="374">
        <v>780389</v>
      </c>
      <c r="BW15" s="375"/>
      <c r="BX15" s="375"/>
      <c r="BY15" s="375"/>
      <c r="BZ15" s="375"/>
      <c r="CA15" s="375"/>
      <c r="CB15" s="375"/>
      <c r="CC15" s="376"/>
      <c r="CD15" s="512" t="s">
        <v>148</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149</v>
      </c>
      <c r="M16" s="515"/>
      <c r="N16" s="515"/>
      <c r="O16" s="515"/>
      <c r="P16" s="515"/>
      <c r="Q16" s="516"/>
      <c r="R16" s="517" t="s">
        <v>150</v>
      </c>
      <c r="S16" s="518"/>
      <c r="T16" s="518"/>
      <c r="U16" s="518"/>
      <c r="V16" s="519"/>
      <c r="W16" s="401"/>
      <c r="X16" s="402"/>
      <c r="Y16" s="402"/>
      <c r="Z16" s="402"/>
      <c r="AA16" s="402"/>
      <c r="AB16" s="391"/>
      <c r="AC16" s="498">
        <v>11</v>
      </c>
      <c r="AD16" s="499"/>
      <c r="AE16" s="499"/>
      <c r="AF16" s="499"/>
      <c r="AG16" s="500"/>
      <c r="AH16" s="498">
        <v>11.6</v>
      </c>
      <c r="AI16" s="499"/>
      <c r="AJ16" s="499"/>
      <c r="AK16" s="499"/>
      <c r="AL16" s="501"/>
      <c r="AM16" s="440"/>
      <c r="AN16" s="441"/>
      <c r="AO16" s="441"/>
      <c r="AP16" s="441"/>
      <c r="AQ16" s="441"/>
      <c r="AR16" s="441"/>
      <c r="AS16" s="441"/>
      <c r="AT16" s="442"/>
      <c r="AU16" s="443"/>
      <c r="AV16" s="444"/>
      <c r="AW16" s="444"/>
      <c r="AX16" s="444"/>
      <c r="AY16" s="445" t="s">
        <v>151</v>
      </c>
      <c r="AZ16" s="446"/>
      <c r="BA16" s="446"/>
      <c r="BB16" s="446"/>
      <c r="BC16" s="446"/>
      <c r="BD16" s="446"/>
      <c r="BE16" s="446"/>
      <c r="BF16" s="446"/>
      <c r="BG16" s="446"/>
      <c r="BH16" s="446"/>
      <c r="BI16" s="446"/>
      <c r="BJ16" s="446"/>
      <c r="BK16" s="446"/>
      <c r="BL16" s="446"/>
      <c r="BM16" s="447"/>
      <c r="BN16" s="411">
        <v>3480338</v>
      </c>
      <c r="BO16" s="412"/>
      <c r="BP16" s="412"/>
      <c r="BQ16" s="412"/>
      <c r="BR16" s="412"/>
      <c r="BS16" s="412"/>
      <c r="BT16" s="412"/>
      <c r="BU16" s="413"/>
      <c r="BV16" s="411">
        <v>3230083</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152</v>
      </c>
      <c r="N17" s="523"/>
      <c r="O17" s="523"/>
      <c r="P17" s="523"/>
      <c r="Q17" s="524"/>
      <c r="R17" s="517" t="s">
        <v>150</v>
      </c>
      <c r="S17" s="518"/>
      <c r="T17" s="518"/>
      <c r="U17" s="518"/>
      <c r="V17" s="519"/>
      <c r="W17" s="427" t="s">
        <v>153</v>
      </c>
      <c r="X17" s="428"/>
      <c r="Y17" s="428"/>
      <c r="Z17" s="428"/>
      <c r="AA17" s="428"/>
      <c r="AB17" s="418"/>
      <c r="AC17" s="462">
        <v>1883</v>
      </c>
      <c r="AD17" s="463"/>
      <c r="AE17" s="463"/>
      <c r="AF17" s="463"/>
      <c r="AG17" s="505"/>
      <c r="AH17" s="462">
        <v>1915</v>
      </c>
      <c r="AI17" s="463"/>
      <c r="AJ17" s="463"/>
      <c r="AK17" s="463"/>
      <c r="AL17" s="464"/>
      <c r="AM17" s="440"/>
      <c r="AN17" s="441"/>
      <c r="AO17" s="441"/>
      <c r="AP17" s="441"/>
      <c r="AQ17" s="441"/>
      <c r="AR17" s="441"/>
      <c r="AS17" s="441"/>
      <c r="AT17" s="442"/>
      <c r="AU17" s="443"/>
      <c r="AV17" s="444"/>
      <c r="AW17" s="444"/>
      <c r="AX17" s="444"/>
      <c r="AY17" s="445" t="s">
        <v>154</v>
      </c>
      <c r="AZ17" s="446"/>
      <c r="BA17" s="446"/>
      <c r="BB17" s="446"/>
      <c r="BC17" s="446"/>
      <c r="BD17" s="446"/>
      <c r="BE17" s="446"/>
      <c r="BF17" s="446"/>
      <c r="BG17" s="446"/>
      <c r="BH17" s="446"/>
      <c r="BI17" s="446"/>
      <c r="BJ17" s="446"/>
      <c r="BK17" s="446"/>
      <c r="BL17" s="446"/>
      <c r="BM17" s="447"/>
      <c r="BN17" s="411">
        <v>966148</v>
      </c>
      <c r="BO17" s="412"/>
      <c r="BP17" s="412"/>
      <c r="BQ17" s="412"/>
      <c r="BR17" s="412"/>
      <c r="BS17" s="412"/>
      <c r="BT17" s="412"/>
      <c r="BU17" s="413"/>
      <c r="BV17" s="411">
        <v>986655</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6" t="s">
        <v>155</v>
      </c>
      <c r="C18" s="454"/>
      <c r="D18" s="454"/>
      <c r="E18" s="537"/>
      <c r="F18" s="537"/>
      <c r="G18" s="537"/>
      <c r="H18" s="537"/>
      <c r="I18" s="537"/>
      <c r="J18" s="537"/>
      <c r="K18" s="537"/>
      <c r="L18" s="538">
        <v>110</v>
      </c>
      <c r="M18" s="538"/>
      <c r="N18" s="538"/>
      <c r="O18" s="538"/>
      <c r="P18" s="538"/>
      <c r="Q18" s="538"/>
      <c r="R18" s="539"/>
      <c r="S18" s="539"/>
      <c r="T18" s="539"/>
      <c r="U18" s="539"/>
      <c r="V18" s="540"/>
      <c r="W18" s="429"/>
      <c r="X18" s="430"/>
      <c r="Y18" s="430"/>
      <c r="Z18" s="430"/>
      <c r="AA18" s="430"/>
      <c r="AB18" s="421"/>
      <c r="AC18" s="541">
        <v>61.4</v>
      </c>
      <c r="AD18" s="542"/>
      <c r="AE18" s="542"/>
      <c r="AF18" s="542"/>
      <c r="AG18" s="543"/>
      <c r="AH18" s="541">
        <v>58.2</v>
      </c>
      <c r="AI18" s="542"/>
      <c r="AJ18" s="542"/>
      <c r="AK18" s="542"/>
      <c r="AL18" s="544"/>
      <c r="AM18" s="440"/>
      <c r="AN18" s="441"/>
      <c r="AO18" s="441"/>
      <c r="AP18" s="441"/>
      <c r="AQ18" s="441"/>
      <c r="AR18" s="441"/>
      <c r="AS18" s="441"/>
      <c r="AT18" s="442"/>
      <c r="AU18" s="443"/>
      <c r="AV18" s="444"/>
      <c r="AW18" s="444"/>
      <c r="AX18" s="444"/>
      <c r="AY18" s="445" t="s">
        <v>156</v>
      </c>
      <c r="AZ18" s="446"/>
      <c r="BA18" s="446"/>
      <c r="BB18" s="446"/>
      <c r="BC18" s="446"/>
      <c r="BD18" s="446"/>
      <c r="BE18" s="446"/>
      <c r="BF18" s="446"/>
      <c r="BG18" s="446"/>
      <c r="BH18" s="446"/>
      <c r="BI18" s="446"/>
      <c r="BJ18" s="446"/>
      <c r="BK18" s="446"/>
      <c r="BL18" s="446"/>
      <c r="BM18" s="447"/>
      <c r="BN18" s="411">
        <v>3360900</v>
      </c>
      <c r="BO18" s="412"/>
      <c r="BP18" s="412"/>
      <c r="BQ18" s="412"/>
      <c r="BR18" s="412"/>
      <c r="BS18" s="412"/>
      <c r="BT18" s="412"/>
      <c r="BU18" s="413"/>
      <c r="BV18" s="411">
        <v>3338908</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6" t="s">
        <v>157</v>
      </c>
      <c r="C19" s="454"/>
      <c r="D19" s="454"/>
      <c r="E19" s="537"/>
      <c r="F19" s="537"/>
      <c r="G19" s="537"/>
      <c r="H19" s="537"/>
      <c r="I19" s="537"/>
      <c r="J19" s="537"/>
      <c r="K19" s="537"/>
      <c r="L19" s="545">
        <v>50</v>
      </c>
      <c r="M19" s="545"/>
      <c r="N19" s="545"/>
      <c r="O19" s="545"/>
      <c r="P19" s="545"/>
      <c r="Q19" s="545"/>
      <c r="R19" s="546"/>
      <c r="S19" s="546"/>
      <c r="T19" s="546"/>
      <c r="U19" s="546"/>
      <c r="V19" s="547"/>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158</v>
      </c>
      <c r="AZ19" s="446"/>
      <c r="BA19" s="446"/>
      <c r="BB19" s="446"/>
      <c r="BC19" s="446"/>
      <c r="BD19" s="446"/>
      <c r="BE19" s="446"/>
      <c r="BF19" s="446"/>
      <c r="BG19" s="446"/>
      <c r="BH19" s="446"/>
      <c r="BI19" s="446"/>
      <c r="BJ19" s="446"/>
      <c r="BK19" s="446"/>
      <c r="BL19" s="446"/>
      <c r="BM19" s="447"/>
      <c r="BN19" s="411">
        <v>4232350</v>
      </c>
      <c r="BO19" s="412"/>
      <c r="BP19" s="412"/>
      <c r="BQ19" s="412"/>
      <c r="BR19" s="412"/>
      <c r="BS19" s="412"/>
      <c r="BT19" s="412"/>
      <c r="BU19" s="413"/>
      <c r="BV19" s="411">
        <v>4199981</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6" t="s">
        <v>159</v>
      </c>
      <c r="C20" s="454"/>
      <c r="D20" s="454"/>
      <c r="E20" s="537"/>
      <c r="F20" s="537"/>
      <c r="G20" s="537"/>
      <c r="H20" s="537"/>
      <c r="I20" s="537"/>
      <c r="J20" s="537"/>
      <c r="K20" s="537"/>
      <c r="L20" s="545">
        <v>2673</v>
      </c>
      <c r="M20" s="545"/>
      <c r="N20" s="545"/>
      <c r="O20" s="545"/>
      <c r="P20" s="545"/>
      <c r="Q20" s="545"/>
      <c r="R20" s="546"/>
      <c r="S20" s="546"/>
      <c r="T20" s="546"/>
      <c r="U20" s="546"/>
      <c r="V20" s="547"/>
      <c r="W20" s="429"/>
      <c r="X20" s="430"/>
      <c r="Y20" s="430"/>
      <c r="Z20" s="430"/>
      <c r="AA20" s="430"/>
      <c r="AB20" s="430"/>
      <c r="AC20" s="548"/>
      <c r="AD20" s="548"/>
      <c r="AE20" s="548"/>
      <c r="AF20" s="548"/>
      <c r="AG20" s="548"/>
      <c r="AH20" s="548"/>
      <c r="AI20" s="548"/>
      <c r="AJ20" s="548"/>
      <c r="AK20" s="548"/>
      <c r="AL20" s="549"/>
      <c r="AM20" s="550"/>
      <c r="AN20" s="466"/>
      <c r="AO20" s="466"/>
      <c r="AP20" s="466"/>
      <c r="AQ20" s="466"/>
      <c r="AR20" s="466"/>
      <c r="AS20" s="466"/>
      <c r="AT20" s="467"/>
      <c r="AU20" s="551"/>
      <c r="AV20" s="552"/>
      <c r="AW20" s="552"/>
      <c r="AX20" s="553"/>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530"/>
      <c r="AZ21" s="531"/>
      <c r="BA21" s="531"/>
      <c r="BB21" s="531"/>
      <c r="BC21" s="531"/>
      <c r="BD21" s="531"/>
      <c r="BE21" s="531"/>
      <c r="BF21" s="531"/>
      <c r="BG21" s="531"/>
      <c r="BH21" s="531"/>
      <c r="BI21" s="531"/>
      <c r="BJ21" s="531"/>
      <c r="BK21" s="531"/>
      <c r="BL21" s="531"/>
      <c r="BM21" s="532"/>
      <c r="BN21" s="533"/>
      <c r="BO21" s="534"/>
      <c r="BP21" s="534"/>
      <c r="BQ21" s="534"/>
      <c r="BR21" s="534"/>
      <c r="BS21" s="534"/>
      <c r="BT21" s="534"/>
      <c r="BU21" s="535"/>
      <c r="BV21" s="533"/>
      <c r="BW21" s="534"/>
      <c r="BX21" s="534"/>
      <c r="BY21" s="534"/>
      <c r="BZ21" s="534"/>
      <c r="CA21" s="534"/>
      <c r="CB21" s="534"/>
      <c r="CC21" s="535"/>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161</v>
      </c>
      <c r="C22" s="555"/>
      <c r="D22" s="556"/>
      <c r="E22" s="423" t="s">
        <v>1</v>
      </c>
      <c r="F22" s="428"/>
      <c r="G22" s="428"/>
      <c r="H22" s="428"/>
      <c r="I22" s="428"/>
      <c r="J22" s="428"/>
      <c r="K22" s="418"/>
      <c r="L22" s="423" t="s">
        <v>162</v>
      </c>
      <c r="M22" s="428"/>
      <c r="N22" s="428"/>
      <c r="O22" s="428"/>
      <c r="P22" s="418"/>
      <c r="Q22" s="586" t="s">
        <v>163</v>
      </c>
      <c r="R22" s="587"/>
      <c r="S22" s="587"/>
      <c r="T22" s="587"/>
      <c r="U22" s="587"/>
      <c r="V22" s="588"/>
      <c r="W22" s="554" t="s">
        <v>164</v>
      </c>
      <c r="X22" s="555"/>
      <c r="Y22" s="556"/>
      <c r="Z22" s="423" t="s">
        <v>1</v>
      </c>
      <c r="AA22" s="428"/>
      <c r="AB22" s="428"/>
      <c r="AC22" s="428"/>
      <c r="AD22" s="428"/>
      <c r="AE22" s="428"/>
      <c r="AF22" s="428"/>
      <c r="AG22" s="418"/>
      <c r="AH22" s="592" t="s">
        <v>165</v>
      </c>
      <c r="AI22" s="428"/>
      <c r="AJ22" s="428"/>
      <c r="AK22" s="428"/>
      <c r="AL22" s="418"/>
      <c r="AM22" s="592" t="s">
        <v>166</v>
      </c>
      <c r="AN22" s="593"/>
      <c r="AO22" s="593"/>
      <c r="AP22" s="593"/>
      <c r="AQ22" s="593"/>
      <c r="AR22" s="594"/>
      <c r="AS22" s="586" t="s">
        <v>163</v>
      </c>
      <c r="AT22" s="587"/>
      <c r="AU22" s="587"/>
      <c r="AV22" s="587"/>
      <c r="AW22" s="587"/>
      <c r="AX22" s="598"/>
      <c r="AY22" s="371" t="s">
        <v>167</v>
      </c>
      <c r="AZ22" s="372"/>
      <c r="BA22" s="372"/>
      <c r="BB22" s="372"/>
      <c r="BC22" s="372"/>
      <c r="BD22" s="372"/>
      <c r="BE22" s="372"/>
      <c r="BF22" s="372"/>
      <c r="BG22" s="372"/>
      <c r="BH22" s="372"/>
      <c r="BI22" s="372"/>
      <c r="BJ22" s="372"/>
      <c r="BK22" s="372"/>
      <c r="BL22" s="372"/>
      <c r="BM22" s="373"/>
      <c r="BN22" s="374">
        <v>5934590</v>
      </c>
      <c r="BO22" s="375"/>
      <c r="BP22" s="375"/>
      <c r="BQ22" s="375"/>
      <c r="BR22" s="375"/>
      <c r="BS22" s="375"/>
      <c r="BT22" s="375"/>
      <c r="BU22" s="376"/>
      <c r="BV22" s="374">
        <v>6207364</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168</v>
      </c>
      <c r="AZ23" s="446"/>
      <c r="BA23" s="446"/>
      <c r="BB23" s="446"/>
      <c r="BC23" s="446"/>
      <c r="BD23" s="446"/>
      <c r="BE23" s="446"/>
      <c r="BF23" s="446"/>
      <c r="BG23" s="446"/>
      <c r="BH23" s="446"/>
      <c r="BI23" s="446"/>
      <c r="BJ23" s="446"/>
      <c r="BK23" s="446"/>
      <c r="BL23" s="446"/>
      <c r="BM23" s="447"/>
      <c r="BN23" s="411">
        <v>5895941</v>
      </c>
      <c r="BO23" s="412"/>
      <c r="BP23" s="412"/>
      <c r="BQ23" s="412"/>
      <c r="BR23" s="412"/>
      <c r="BS23" s="412"/>
      <c r="BT23" s="412"/>
      <c r="BU23" s="413"/>
      <c r="BV23" s="411">
        <v>6162405</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169</v>
      </c>
      <c r="F24" s="441"/>
      <c r="G24" s="441"/>
      <c r="H24" s="441"/>
      <c r="I24" s="441"/>
      <c r="J24" s="441"/>
      <c r="K24" s="442"/>
      <c r="L24" s="462">
        <v>1</v>
      </c>
      <c r="M24" s="463"/>
      <c r="N24" s="463"/>
      <c r="O24" s="463"/>
      <c r="P24" s="505"/>
      <c r="Q24" s="462">
        <v>7610</v>
      </c>
      <c r="R24" s="463"/>
      <c r="S24" s="463"/>
      <c r="T24" s="463"/>
      <c r="U24" s="463"/>
      <c r="V24" s="505"/>
      <c r="W24" s="557"/>
      <c r="X24" s="558"/>
      <c r="Y24" s="559"/>
      <c r="Z24" s="461" t="s">
        <v>170</v>
      </c>
      <c r="AA24" s="441"/>
      <c r="AB24" s="441"/>
      <c r="AC24" s="441"/>
      <c r="AD24" s="441"/>
      <c r="AE24" s="441"/>
      <c r="AF24" s="441"/>
      <c r="AG24" s="442"/>
      <c r="AH24" s="462">
        <v>94</v>
      </c>
      <c r="AI24" s="463"/>
      <c r="AJ24" s="463"/>
      <c r="AK24" s="463"/>
      <c r="AL24" s="505"/>
      <c r="AM24" s="462">
        <v>305218</v>
      </c>
      <c r="AN24" s="463"/>
      <c r="AO24" s="463"/>
      <c r="AP24" s="463"/>
      <c r="AQ24" s="463"/>
      <c r="AR24" s="505"/>
      <c r="AS24" s="462">
        <v>3247</v>
      </c>
      <c r="AT24" s="463"/>
      <c r="AU24" s="463"/>
      <c r="AV24" s="463"/>
      <c r="AW24" s="463"/>
      <c r="AX24" s="464"/>
      <c r="AY24" s="530" t="s">
        <v>171</v>
      </c>
      <c r="AZ24" s="531"/>
      <c r="BA24" s="531"/>
      <c r="BB24" s="531"/>
      <c r="BC24" s="531"/>
      <c r="BD24" s="531"/>
      <c r="BE24" s="531"/>
      <c r="BF24" s="531"/>
      <c r="BG24" s="531"/>
      <c r="BH24" s="531"/>
      <c r="BI24" s="531"/>
      <c r="BJ24" s="531"/>
      <c r="BK24" s="531"/>
      <c r="BL24" s="531"/>
      <c r="BM24" s="532"/>
      <c r="BN24" s="411">
        <v>4046282</v>
      </c>
      <c r="BO24" s="412"/>
      <c r="BP24" s="412"/>
      <c r="BQ24" s="412"/>
      <c r="BR24" s="412"/>
      <c r="BS24" s="412"/>
      <c r="BT24" s="412"/>
      <c r="BU24" s="413"/>
      <c r="BV24" s="411">
        <v>4279369</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172</v>
      </c>
      <c r="F25" s="441"/>
      <c r="G25" s="441"/>
      <c r="H25" s="441"/>
      <c r="I25" s="441"/>
      <c r="J25" s="441"/>
      <c r="K25" s="442"/>
      <c r="L25" s="462">
        <v>1</v>
      </c>
      <c r="M25" s="463"/>
      <c r="N25" s="463"/>
      <c r="O25" s="463"/>
      <c r="P25" s="505"/>
      <c r="Q25" s="462">
        <v>6000</v>
      </c>
      <c r="R25" s="463"/>
      <c r="S25" s="463"/>
      <c r="T25" s="463"/>
      <c r="U25" s="463"/>
      <c r="V25" s="505"/>
      <c r="W25" s="557"/>
      <c r="X25" s="558"/>
      <c r="Y25" s="559"/>
      <c r="Z25" s="461" t="s">
        <v>173</v>
      </c>
      <c r="AA25" s="441"/>
      <c r="AB25" s="441"/>
      <c r="AC25" s="441"/>
      <c r="AD25" s="441"/>
      <c r="AE25" s="441"/>
      <c r="AF25" s="441"/>
      <c r="AG25" s="442"/>
      <c r="AH25" s="462" t="s">
        <v>174</v>
      </c>
      <c r="AI25" s="463"/>
      <c r="AJ25" s="463"/>
      <c r="AK25" s="463"/>
      <c r="AL25" s="505"/>
      <c r="AM25" s="462" t="s">
        <v>138</v>
      </c>
      <c r="AN25" s="463"/>
      <c r="AO25" s="463"/>
      <c r="AP25" s="463"/>
      <c r="AQ25" s="463"/>
      <c r="AR25" s="505"/>
      <c r="AS25" s="462" t="s">
        <v>138</v>
      </c>
      <c r="AT25" s="463"/>
      <c r="AU25" s="463"/>
      <c r="AV25" s="463"/>
      <c r="AW25" s="463"/>
      <c r="AX25" s="464"/>
      <c r="AY25" s="371" t="s">
        <v>175</v>
      </c>
      <c r="AZ25" s="372"/>
      <c r="BA25" s="372"/>
      <c r="BB25" s="372"/>
      <c r="BC25" s="372"/>
      <c r="BD25" s="372"/>
      <c r="BE25" s="372"/>
      <c r="BF25" s="372"/>
      <c r="BG25" s="372"/>
      <c r="BH25" s="372"/>
      <c r="BI25" s="372"/>
      <c r="BJ25" s="372"/>
      <c r="BK25" s="372"/>
      <c r="BL25" s="372"/>
      <c r="BM25" s="373"/>
      <c r="BN25" s="374">
        <v>575537</v>
      </c>
      <c r="BO25" s="375"/>
      <c r="BP25" s="375"/>
      <c r="BQ25" s="375"/>
      <c r="BR25" s="375"/>
      <c r="BS25" s="375"/>
      <c r="BT25" s="375"/>
      <c r="BU25" s="376"/>
      <c r="BV25" s="374">
        <v>428879</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176</v>
      </c>
      <c r="F26" s="441"/>
      <c r="G26" s="441"/>
      <c r="H26" s="441"/>
      <c r="I26" s="441"/>
      <c r="J26" s="441"/>
      <c r="K26" s="442"/>
      <c r="L26" s="462">
        <v>1</v>
      </c>
      <c r="M26" s="463"/>
      <c r="N26" s="463"/>
      <c r="O26" s="463"/>
      <c r="P26" s="505"/>
      <c r="Q26" s="462">
        <v>5670</v>
      </c>
      <c r="R26" s="463"/>
      <c r="S26" s="463"/>
      <c r="T26" s="463"/>
      <c r="U26" s="463"/>
      <c r="V26" s="505"/>
      <c r="W26" s="557"/>
      <c r="X26" s="558"/>
      <c r="Y26" s="559"/>
      <c r="Z26" s="461" t="s">
        <v>177</v>
      </c>
      <c r="AA26" s="563"/>
      <c r="AB26" s="563"/>
      <c r="AC26" s="563"/>
      <c r="AD26" s="563"/>
      <c r="AE26" s="563"/>
      <c r="AF26" s="563"/>
      <c r="AG26" s="564"/>
      <c r="AH26" s="462">
        <v>1</v>
      </c>
      <c r="AI26" s="463"/>
      <c r="AJ26" s="463"/>
      <c r="AK26" s="463"/>
      <c r="AL26" s="505"/>
      <c r="AM26" s="462" t="s">
        <v>178</v>
      </c>
      <c r="AN26" s="463"/>
      <c r="AO26" s="463"/>
      <c r="AP26" s="463"/>
      <c r="AQ26" s="463"/>
      <c r="AR26" s="505"/>
      <c r="AS26" s="462" t="s">
        <v>178</v>
      </c>
      <c r="AT26" s="463"/>
      <c r="AU26" s="463"/>
      <c r="AV26" s="463"/>
      <c r="AW26" s="463"/>
      <c r="AX26" s="464"/>
      <c r="AY26" s="414" t="s">
        <v>179</v>
      </c>
      <c r="AZ26" s="415"/>
      <c r="BA26" s="415"/>
      <c r="BB26" s="415"/>
      <c r="BC26" s="415"/>
      <c r="BD26" s="415"/>
      <c r="BE26" s="415"/>
      <c r="BF26" s="415"/>
      <c r="BG26" s="415"/>
      <c r="BH26" s="415"/>
      <c r="BI26" s="415"/>
      <c r="BJ26" s="415"/>
      <c r="BK26" s="415"/>
      <c r="BL26" s="415"/>
      <c r="BM26" s="416"/>
      <c r="BN26" s="411" t="s">
        <v>138</v>
      </c>
      <c r="BO26" s="412"/>
      <c r="BP26" s="412"/>
      <c r="BQ26" s="412"/>
      <c r="BR26" s="412"/>
      <c r="BS26" s="412"/>
      <c r="BT26" s="412"/>
      <c r="BU26" s="413"/>
      <c r="BV26" s="411" t="s">
        <v>174</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180</v>
      </c>
      <c r="F27" s="441"/>
      <c r="G27" s="441"/>
      <c r="H27" s="441"/>
      <c r="I27" s="441"/>
      <c r="J27" s="441"/>
      <c r="K27" s="442"/>
      <c r="L27" s="462">
        <v>1</v>
      </c>
      <c r="M27" s="463"/>
      <c r="N27" s="463"/>
      <c r="O27" s="463"/>
      <c r="P27" s="505"/>
      <c r="Q27" s="462">
        <v>3040</v>
      </c>
      <c r="R27" s="463"/>
      <c r="S27" s="463"/>
      <c r="T27" s="463"/>
      <c r="U27" s="463"/>
      <c r="V27" s="505"/>
      <c r="W27" s="557"/>
      <c r="X27" s="558"/>
      <c r="Y27" s="559"/>
      <c r="Z27" s="461" t="s">
        <v>181</v>
      </c>
      <c r="AA27" s="441"/>
      <c r="AB27" s="441"/>
      <c r="AC27" s="441"/>
      <c r="AD27" s="441"/>
      <c r="AE27" s="441"/>
      <c r="AF27" s="441"/>
      <c r="AG27" s="442"/>
      <c r="AH27" s="462">
        <v>1</v>
      </c>
      <c r="AI27" s="463"/>
      <c r="AJ27" s="463"/>
      <c r="AK27" s="463"/>
      <c r="AL27" s="505"/>
      <c r="AM27" s="462" t="s">
        <v>178</v>
      </c>
      <c r="AN27" s="463"/>
      <c r="AO27" s="463"/>
      <c r="AP27" s="463"/>
      <c r="AQ27" s="463"/>
      <c r="AR27" s="505"/>
      <c r="AS27" s="462" t="s">
        <v>182</v>
      </c>
      <c r="AT27" s="463"/>
      <c r="AU27" s="463"/>
      <c r="AV27" s="463"/>
      <c r="AW27" s="463"/>
      <c r="AX27" s="464"/>
      <c r="AY27" s="506" t="s">
        <v>183</v>
      </c>
      <c r="AZ27" s="507"/>
      <c r="BA27" s="507"/>
      <c r="BB27" s="507"/>
      <c r="BC27" s="507"/>
      <c r="BD27" s="507"/>
      <c r="BE27" s="507"/>
      <c r="BF27" s="507"/>
      <c r="BG27" s="507"/>
      <c r="BH27" s="507"/>
      <c r="BI27" s="507"/>
      <c r="BJ27" s="507"/>
      <c r="BK27" s="507"/>
      <c r="BL27" s="507"/>
      <c r="BM27" s="508"/>
      <c r="BN27" s="533">
        <v>153884</v>
      </c>
      <c r="BO27" s="534"/>
      <c r="BP27" s="534"/>
      <c r="BQ27" s="534"/>
      <c r="BR27" s="534"/>
      <c r="BS27" s="534"/>
      <c r="BT27" s="534"/>
      <c r="BU27" s="535"/>
      <c r="BV27" s="533">
        <v>153880</v>
      </c>
      <c r="BW27" s="534"/>
      <c r="BX27" s="534"/>
      <c r="BY27" s="534"/>
      <c r="BZ27" s="534"/>
      <c r="CA27" s="534"/>
      <c r="CB27" s="534"/>
      <c r="CC27" s="535"/>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184</v>
      </c>
      <c r="F28" s="441"/>
      <c r="G28" s="441"/>
      <c r="H28" s="441"/>
      <c r="I28" s="441"/>
      <c r="J28" s="441"/>
      <c r="K28" s="442"/>
      <c r="L28" s="462">
        <v>1</v>
      </c>
      <c r="M28" s="463"/>
      <c r="N28" s="463"/>
      <c r="O28" s="463"/>
      <c r="P28" s="505"/>
      <c r="Q28" s="462">
        <v>2510</v>
      </c>
      <c r="R28" s="463"/>
      <c r="S28" s="463"/>
      <c r="T28" s="463"/>
      <c r="U28" s="463"/>
      <c r="V28" s="505"/>
      <c r="W28" s="557"/>
      <c r="X28" s="558"/>
      <c r="Y28" s="559"/>
      <c r="Z28" s="461" t="s">
        <v>185</v>
      </c>
      <c r="AA28" s="441"/>
      <c r="AB28" s="441"/>
      <c r="AC28" s="441"/>
      <c r="AD28" s="441"/>
      <c r="AE28" s="441"/>
      <c r="AF28" s="441"/>
      <c r="AG28" s="442"/>
      <c r="AH28" s="462" t="s">
        <v>174</v>
      </c>
      <c r="AI28" s="463"/>
      <c r="AJ28" s="463"/>
      <c r="AK28" s="463"/>
      <c r="AL28" s="505"/>
      <c r="AM28" s="462" t="s">
        <v>138</v>
      </c>
      <c r="AN28" s="463"/>
      <c r="AO28" s="463"/>
      <c r="AP28" s="463"/>
      <c r="AQ28" s="463"/>
      <c r="AR28" s="505"/>
      <c r="AS28" s="462" t="s">
        <v>174</v>
      </c>
      <c r="AT28" s="463"/>
      <c r="AU28" s="463"/>
      <c r="AV28" s="463"/>
      <c r="AW28" s="463"/>
      <c r="AX28" s="464"/>
      <c r="AY28" s="565" t="s">
        <v>186</v>
      </c>
      <c r="AZ28" s="566"/>
      <c r="BA28" s="566"/>
      <c r="BB28" s="567"/>
      <c r="BC28" s="371" t="s">
        <v>48</v>
      </c>
      <c r="BD28" s="372"/>
      <c r="BE28" s="372"/>
      <c r="BF28" s="372"/>
      <c r="BG28" s="372"/>
      <c r="BH28" s="372"/>
      <c r="BI28" s="372"/>
      <c r="BJ28" s="372"/>
      <c r="BK28" s="372"/>
      <c r="BL28" s="372"/>
      <c r="BM28" s="373"/>
      <c r="BN28" s="374">
        <v>1025901</v>
      </c>
      <c r="BO28" s="375"/>
      <c r="BP28" s="375"/>
      <c r="BQ28" s="375"/>
      <c r="BR28" s="375"/>
      <c r="BS28" s="375"/>
      <c r="BT28" s="375"/>
      <c r="BU28" s="376"/>
      <c r="BV28" s="374">
        <v>882507</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187</v>
      </c>
      <c r="F29" s="441"/>
      <c r="G29" s="441"/>
      <c r="H29" s="441"/>
      <c r="I29" s="441"/>
      <c r="J29" s="441"/>
      <c r="K29" s="442"/>
      <c r="L29" s="462">
        <v>8</v>
      </c>
      <c r="M29" s="463"/>
      <c r="N29" s="463"/>
      <c r="O29" s="463"/>
      <c r="P29" s="505"/>
      <c r="Q29" s="462">
        <v>2280</v>
      </c>
      <c r="R29" s="463"/>
      <c r="S29" s="463"/>
      <c r="T29" s="463"/>
      <c r="U29" s="463"/>
      <c r="V29" s="505"/>
      <c r="W29" s="560"/>
      <c r="X29" s="561"/>
      <c r="Y29" s="562"/>
      <c r="Z29" s="461" t="s">
        <v>188</v>
      </c>
      <c r="AA29" s="441"/>
      <c r="AB29" s="441"/>
      <c r="AC29" s="441"/>
      <c r="AD29" s="441"/>
      <c r="AE29" s="441"/>
      <c r="AF29" s="441"/>
      <c r="AG29" s="442"/>
      <c r="AH29" s="462">
        <v>95</v>
      </c>
      <c r="AI29" s="463"/>
      <c r="AJ29" s="463"/>
      <c r="AK29" s="463"/>
      <c r="AL29" s="505"/>
      <c r="AM29" s="462">
        <v>310227</v>
      </c>
      <c r="AN29" s="463"/>
      <c r="AO29" s="463"/>
      <c r="AP29" s="463"/>
      <c r="AQ29" s="463"/>
      <c r="AR29" s="505"/>
      <c r="AS29" s="462">
        <v>3266</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v>474131</v>
      </c>
      <c r="BO29" s="412"/>
      <c r="BP29" s="412"/>
      <c r="BQ29" s="412"/>
      <c r="BR29" s="412"/>
      <c r="BS29" s="412"/>
      <c r="BT29" s="412"/>
      <c r="BU29" s="413"/>
      <c r="BV29" s="411">
        <v>424090</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41">
        <v>98</v>
      </c>
      <c r="AI30" s="542"/>
      <c r="AJ30" s="542"/>
      <c r="AK30" s="542"/>
      <c r="AL30" s="542"/>
      <c r="AM30" s="542"/>
      <c r="AN30" s="542"/>
      <c r="AO30" s="542"/>
      <c r="AP30" s="542"/>
      <c r="AQ30" s="542"/>
      <c r="AR30" s="542"/>
      <c r="AS30" s="542"/>
      <c r="AT30" s="542"/>
      <c r="AU30" s="542"/>
      <c r="AV30" s="542"/>
      <c r="AW30" s="542"/>
      <c r="AX30" s="544"/>
      <c r="AY30" s="571"/>
      <c r="AZ30" s="572"/>
      <c r="BA30" s="572"/>
      <c r="BB30" s="573"/>
      <c r="BC30" s="530" t="s">
        <v>50</v>
      </c>
      <c r="BD30" s="531"/>
      <c r="BE30" s="531"/>
      <c r="BF30" s="531"/>
      <c r="BG30" s="531"/>
      <c r="BH30" s="531"/>
      <c r="BI30" s="531"/>
      <c r="BJ30" s="531"/>
      <c r="BK30" s="531"/>
      <c r="BL30" s="531"/>
      <c r="BM30" s="532"/>
      <c r="BN30" s="533">
        <v>934714</v>
      </c>
      <c r="BO30" s="534"/>
      <c r="BP30" s="534"/>
      <c r="BQ30" s="534"/>
      <c r="BR30" s="534"/>
      <c r="BS30" s="534"/>
      <c r="BT30" s="534"/>
      <c r="BU30" s="535"/>
      <c r="BV30" s="533">
        <v>753809</v>
      </c>
      <c r="BW30" s="534"/>
      <c r="BX30" s="534"/>
      <c r="BY30" s="534"/>
      <c r="BZ30" s="534"/>
      <c r="CA30" s="534"/>
      <c r="CB30" s="534"/>
      <c r="CC30" s="53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197</v>
      </c>
      <c r="D33" s="435"/>
      <c r="E33" s="400" t="s">
        <v>198</v>
      </c>
      <c r="F33" s="400"/>
      <c r="G33" s="400"/>
      <c r="H33" s="400"/>
      <c r="I33" s="400"/>
      <c r="J33" s="400"/>
      <c r="K33" s="400"/>
      <c r="L33" s="400"/>
      <c r="M33" s="400"/>
      <c r="N33" s="400"/>
      <c r="O33" s="400"/>
      <c r="P33" s="400"/>
      <c r="Q33" s="400"/>
      <c r="R33" s="400"/>
      <c r="S33" s="400"/>
      <c r="T33" s="203"/>
      <c r="U33" s="435" t="s">
        <v>199</v>
      </c>
      <c r="V33" s="435"/>
      <c r="W33" s="400" t="s">
        <v>198</v>
      </c>
      <c r="X33" s="400"/>
      <c r="Y33" s="400"/>
      <c r="Z33" s="400"/>
      <c r="AA33" s="400"/>
      <c r="AB33" s="400"/>
      <c r="AC33" s="400"/>
      <c r="AD33" s="400"/>
      <c r="AE33" s="400"/>
      <c r="AF33" s="400"/>
      <c r="AG33" s="400"/>
      <c r="AH33" s="400"/>
      <c r="AI33" s="400"/>
      <c r="AJ33" s="400"/>
      <c r="AK33" s="400"/>
      <c r="AL33" s="203"/>
      <c r="AM33" s="435" t="s">
        <v>199</v>
      </c>
      <c r="AN33" s="435"/>
      <c r="AO33" s="400" t="s">
        <v>198</v>
      </c>
      <c r="AP33" s="400"/>
      <c r="AQ33" s="400"/>
      <c r="AR33" s="400"/>
      <c r="AS33" s="400"/>
      <c r="AT33" s="400"/>
      <c r="AU33" s="400"/>
      <c r="AV33" s="400"/>
      <c r="AW33" s="400"/>
      <c r="AX33" s="400"/>
      <c r="AY33" s="400"/>
      <c r="AZ33" s="400"/>
      <c r="BA33" s="400"/>
      <c r="BB33" s="400"/>
      <c r="BC33" s="400"/>
      <c r="BD33" s="204"/>
      <c r="BE33" s="400" t="s">
        <v>200</v>
      </c>
      <c r="BF33" s="400"/>
      <c r="BG33" s="400" t="s">
        <v>201</v>
      </c>
      <c r="BH33" s="400"/>
      <c r="BI33" s="400"/>
      <c r="BJ33" s="400"/>
      <c r="BK33" s="400"/>
      <c r="BL33" s="400"/>
      <c r="BM33" s="400"/>
      <c r="BN33" s="400"/>
      <c r="BO33" s="400"/>
      <c r="BP33" s="400"/>
      <c r="BQ33" s="400"/>
      <c r="BR33" s="400"/>
      <c r="BS33" s="400"/>
      <c r="BT33" s="400"/>
      <c r="BU33" s="400"/>
      <c r="BV33" s="204"/>
      <c r="BW33" s="435" t="s">
        <v>200</v>
      </c>
      <c r="BX33" s="435"/>
      <c r="BY33" s="400" t="s">
        <v>202</v>
      </c>
      <c r="BZ33" s="400"/>
      <c r="CA33" s="400"/>
      <c r="CB33" s="400"/>
      <c r="CC33" s="400"/>
      <c r="CD33" s="400"/>
      <c r="CE33" s="400"/>
      <c r="CF33" s="400"/>
      <c r="CG33" s="400"/>
      <c r="CH33" s="400"/>
      <c r="CI33" s="400"/>
      <c r="CJ33" s="400"/>
      <c r="CK33" s="400"/>
      <c r="CL33" s="400"/>
      <c r="CM33" s="400"/>
      <c r="CN33" s="203"/>
      <c r="CO33" s="435" t="s">
        <v>199</v>
      </c>
      <c r="CP33" s="435"/>
      <c r="CQ33" s="400" t="s">
        <v>203</v>
      </c>
      <c r="CR33" s="400"/>
      <c r="CS33" s="400"/>
      <c r="CT33" s="400"/>
      <c r="CU33" s="400"/>
      <c r="CV33" s="400"/>
      <c r="CW33" s="400"/>
      <c r="CX33" s="400"/>
      <c r="CY33" s="400"/>
      <c r="CZ33" s="400"/>
      <c r="DA33" s="400"/>
      <c r="DB33" s="400"/>
      <c r="DC33" s="400"/>
      <c r="DD33" s="400"/>
      <c r="DE33" s="400"/>
      <c r="DF33" s="203"/>
      <c r="DG33" s="600" t="s">
        <v>204</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国民健康保険事業勘定特別会計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南種子町水道事業会計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6</v>
      </c>
      <c r="BX34" s="601"/>
      <c r="BY34" s="602" t="str">
        <f>IF('各会計、関係団体の財政状況及び健全化判断比率'!B68="","",'各会計、関係団体の財政状況及び健全化判断比率'!B68)</f>
        <v>鹿児島県市町村総合事務組合</v>
      </c>
      <c r="BZ34" s="602"/>
      <c r="CA34" s="602"/>
      <c r="CB34" s="602"/>
      <c r="CC34" s="602"/>
      <c r="CD34" s="602"/>
      <c r="CE34" s="602"/>
      <c r="CF34" s="602"/>
      <c r="CG34" s="602"/>
      <c r="CH34" s="602"/>
      <c r="CI34" s="602"/>
      <c r="CJ34" s="602"/>
      <c r="CK34" s="602"/>
      <c r="CL34" s="602"/>
      <c r="CM34" s="602"/>
      <c r="CN34" s="178"/>
      <c r="CO34" s="601">
        <f>IF(CQ34="","",MAX(C34:D43,U34:V43,AM34:AN43,BE34:BF43,BW34:BX43)+1)</f>
        <v>13</v>
      </c>
      <c r="CP34" s="601"/>
      <c r="CQ34" s="602" t="str">
        <f>IF('各会計、関係団体の財政状況及び健全化判断比率'!BS7="","",'各会計、関係団体の財政状況及び健全化判断比率'!BS7)</f>
        <v>種子島農業公社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7</v>
      </c>
      <c r="BX35" s="601"/>
      <c r="BY35" s="602" t="str">
        <f>IF('各会計、関係団体の財政状況及び健全化判断比率'!B69="","",'各会計、関係団体の財政状況及び健全化判断比率'!B69)</f>
        <v>中南衛生管理組合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後期高齢者医療保険特別会計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8</v>
      </c>
      <c r="BX36" s="601"/>
      <c r="BY36" s="602" t="str">
        <f>IF('各会計、関係団体の財政状況及び健全化判断比率'!B70="","",'各会計、関係団体の財政状況及び健全化判断比率'!B70)</f>
        <v>熊毛地区消防組合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9</v>
      </c>
      <c r="BX37" s="601"/>
      <c r="BY37" s="602" t="str">
        <f>IF('各会計、関係団体の財政状況及び健全化判断比率'!B71="","",'各会計、関係団体の財政状況及び健全化判断比率'!B71)</f>
        <v>鹿児島県後期高齢者医療広域連合（一般会計）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10</v>
      </c>
      <c r="BX38" s="601"/>
      <c r="BY38" s="602" t="str">
        <f>IF('各会計、関係団体の財政状況及び健全化判断比率'!B72="","",'各会計、関係団体の財政状況及び健全化判断比率'!B72)</f>
        <v>鹿児島県後期高齢者医療広域連合（特別会計）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11</v>
      </c>
      <c r="BX39" s="601"/>
      <c r="BY39" s="602" t="str">
        <f>IF('各会計、関係団体の財政状況及び健全化判断比率'!B73="","",'各会計、関係団体の財政状況及び健全化判断比率'!B73)</f>
        <v>公立種子島病院組合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12</v>
      </c>
      <c r="BX40" s="601"/>
      <c r="BY40" s="602" t="str">
        <f>IF('各会計、関係団体の財政状況及び健全化判断比率'!B74="","",'各会計、関係団体の財政状況及び健全化判断比率'!B74)</f>
        <v>種子島産産婦人科医院組合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04" t="s">
        <v>206</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207</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208</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209</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210</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211</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212</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592</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80" t="s">
        <v>561</v>
      </c>
      <c r="D34" s="1180"/>
      <c r="E34" s="1181"/>
      <c r="F34" s="32">
        <v>1.4</v>
      </c>
      <c r="G34" s="33">
        <v>0.77</v>
      </c>
      <c r="H34" s="33">
        <v>1.36</v>
      </c>
      <c r="I34" s="33">
        <v>0.87</v>
      </c>
      <c r="J34" s="34">
        <v>1.36</v>
      </c>
      <c r="K34" s="22"/>
      <c r="L34" s="22"/>
      <c r="M34" s="22"/>
      <c r="N34" s="22"/>
      <c r="O34" s="22"/>
      <c r="P34" s="22"/>
    </row>
    <row r="35" spans="1:16" ht="39" customHeight="1" x14ac:dyDescent="0.15">
      <c r="A35" s="22"/>
      <c r="B35" s="35"/>
      <c r="C35" s="1174" t="s">
        <v>562</v>
      </c>
      <c r="D35" s="1175"/>
      <c r="E35" s="1176"/>
      <c r="F35" s="36" t="s">
        <v>513</v>
      </c>
      <c r="G35" s="37" t="s">
        <v>513</v>
      </c>
      <c r="H35" s="37">
        <v>0.76</v>
      </c>
      <c r="I35" s="37">
        <v>0.34</v>
      </c>
      <c r="J35" s="38">
        <v>1.05</v>
      </c>
      <c r="K35" s="22"/>
      <c r="L35" s="22"/>
      <c r="M35" s="22"/>
      <c r="N35" s="22"/>
      <c r="O35" s="22"/>
      <c r="P35" s="22"/>
    </row>
    <row r="36" spans="1:16" ht="39" customHeight="1" x14ac:dyDescent="0.15">
      <c r="A36" s="22"/>
      <c r="B36" s="35"/>
      <c r="C36" s="1174" t="s">
        <v>563</v>
      </c>
      <c r="D36" s="1175"/>
      <c r="E36" s="1176"/>
      <c r="F36" s="36">
        <v>0.15</v>
      </c>
      <c r="G36" s="37">
        <v>0.22</v>
      </c>
      <c r="H36" s="37">
        <v>0.21</v>
      </c>
      <c r="I36" s="37">
        <v>0.16</v>
      </c>
      <c r="J36" s="38">
        <v>0.37</v>
      </c>
      <c r="K36" s="22"/>
      <c r="L36" s="22"/>
      <c r="M36" s="22"/>
      <c r="N36" s="22"/>
      <c r="O36" s="22"/>
      <c r="P36" s="22"/>
    </row>
    <row r="37" spans="1:16" ht="39" customHeight="1" x14ac:dyDescent="0.15">
      <c r="A37" s="22"/>
      <c r="B37" s="35"/>
      <c r="C37" s="1174" t="s">
        <v>564</v>
      </c>
      <c r="D37" s="1175"/>
      <c r="E37" s="1176"/>
      <c r="F37" s="36">
        <v>0.02</v>
      </c>
      <c r="G37" s="37">
        <v>0.02</v>
      </c>
      <c r="H37" s="37">
        <v>0.01</v>
      </c>
      <c r="I37" s="37">
        <v>0.01</v>
      </c>
      <c r="J37" s="38">
        <v>0.01</v>
      </c>
      <c r="K37" s="22"/>
      <c r="L37" s="22"/>
      <c r="M37" s="22"/>
      <c r="N37" s="22"/>
      <c r="O37" s="22"/>
      <c r="P37" s="22"/>
    </row>
    <row r="38" spans="1:16" ht="39" customHeight="1" x14ac:dyDescent="0.15">
      <c r="A38" s="22"/>
      <c r="B38" s="35"/>
      <c r="C38" s="1174" t="s">
        <v>565</v>
      </c>
      <c r="D38" s="1175"/>
      <c r="E38" s="1176"/>
      <c r="F38" s="36">
        <v>0.06</v>
      </c>
      <c r="G38" s="37">
        <v>0.06</v>
      </c>
      <c r="H38" s="37">
        <v>0.05</v>
      </c>
      <c r="I38" s="37">
        <v>0.02</v>
      </c>
      <c r="J38" s="38">
        <v>0.01</v>
      </c>
      <c r="K38" s="22"/>
      <c r="L38" s="22"/>
      <c r="M38" s="22"/>
      <c r="N38" s="22"/>
      <c r="O38" s="22"/>
      <c r="P38" s="22"/>
    </row>
    <row r="39" spans="1:16" ht="39" customHeight="1" x14ac:dyDescent="0.15">
      <c r="A39" s="22"/>
      <c r="B39" s="35"/>
      <c r="C39" s="1174"/>
      <c r="D39" s="1175"/>
      <c r="E39" s="1176"/>
      <c r="F39" s="36"/>
      <c r="G39" s="37"/>
      <c r="H39" s="37"/>
      <c r="I39" s="37"/>
      <c r="J39" s="38"/>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566</v>
      </c>
      <c r="D42" s="1175"/>
      <c r="E42" s="1176"/>
      <c r="F42" s="36" t="s">
        <v>513</v>
      </c>
      <c r="G42" s="37" t="s">
        <v>513</v>
      </c>
      <c r="H42" s="37" t="s">
        <v>513</v>
      </c>
      <c r="I42" s="37" t="s">
        <v>513</v>
      </c>
      <c r="J42" s="38" t="s">
        <v>513</v>
      </c>
      <c r="K42" s="22"/>
      <c r="L42" s="22"/>
      <c r="M42" s="22"/>
      <c r="N42" s="22"/>
      <c r="O42" s="22"/>
      <c r="P42" s="22"/>
    </row>
    <row r="43" spans="1:16" ht="39" customHeight="1" thickBot="1" x14ac:dyDescent="0.2">
      <c r="A43" s="22"/>
      <c r="B43" s="40"/>
      <c r="C43" s="1177" t="s">
        <v>567</v>
      </c>
      <c r="D43" s="1178"/>
      <c r="E43" s="1179"/>
      <c r="F43" s="41">
        <v>0.09</v>
      </c>
      <c r="G43" s="42">
        <v>0.09</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TJ4KwbJ09Ibj7N971R/mokPYop9pQkMZch3F0sfNKIlYAC+Kl3o14NUJ0DqixkBcMLXleJUUtvRJYWq17bZPQ==" saltValue="PjtQuKU+C7E3TBtHq1Rx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740</v>
      </c>
      <c r="L45" s="60">
        <v>723</v>
      </c>
      <c r="M45" s="60">
        <v>703</v>
      </c>
      <c r="N45" s="60">
        <v>750</v>
      </c>
      <c r="O45" s="61">
        <v>801</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513</v>
      </c>
      <c r="L46" s="64" t="s">
        <v>513</v>
      </c>
      <c r="M46" s="64" t="s">
        <v>513</v>
      </c>
      <c r="N46" s="64" t="s">
        <v>513</v>
      </c>
      <c r="O46" s="65" t="s">
        <v>513</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513</v>
      </c>
      <c r="L47" s="64" t="s">
        <v>513</v>
      </c>
      <c r="M47" s="64" t="s">
        <v>513</v>
      </c>
      <c r="N47" s="64" t="s">
        <v>513</v>
      </c>
      <c r="O47" s="65" t="s">
        <v>513</v>
      </c>
      <c r="P47" s="48"/>
      <c r="Q47" s="48"/>
      <c r="R47" s="48"/>
      <c r="S47" s="48"/>
      <c r="T47" s="48"/>
      <c r="U47" s="48"/>
    </row>
    <row r="48" spans="1:21" ht="30.75" customHeight="1" x14ac:dyDescent="0.15">
      <c r="A48" s="48"/>
      <c r="B48" s="1184"/>
      <c r="C48" s="1185"/>
      <c r="D48" s="62"/>
      <c r="E48" s="1190" t="s">
        <v>15</v>
      </c>
      <c r="F48" s="1190"/>
      <c r="G48" s="1190"/>
      <c r="H48" s="1190"/>
      <c r="I48" s="1190"/>
      <c r="J48" s="1191"/>
      <c r="K48" s="63">
        <v>43</v>
      </c>
      <c r="L48" s="64">
        <v>46</v>
      </c>
      <c r="M48" s="64">
        <v>49</v>
      </c>
      <c r="N48" s="64">
        <v>46</v>
      </c>
      <c r="O48" s="65">
        <v>43</v>
      </c>
      <c r="P48" s="48"/>
      <c r="Q48" s="48"/>
      <c r="R48" s="48"/>
      <c r="S48" s="48"/>
      <c r="T48" s="48"/>
      <c r="U48" s="48"/>
    </row>
    <row r="49" spans="1:21" ht="30.75" customHeight="1" x14ac:dyDescent="0.15">
      <c r="A49" s="48"/>
      <c r="B49" s="1184"/>
      <c r="C49" s="1185"/>
      <c r="D49" s="62"/>
      <c r="E49" s="1190" t="s">
        <v>16</v>
      </c>
      <c r="F49" s="1190"/>
      <c r="G49" s="1190"/>
      <c r="H49" s="1190"/>
      <c r="I49" s="1190"/>
      <c r="J49" s="1191"/>
      <c r="K49" s="63">
        <v>93</v>
      </c>
      <c r="L49" s="64">
        <v>71</v>
      </c>
      <c r="M49" s="64">
        <v>73</v>
      </c>
      <c r="N49" s="64">
        <v>75</v>
      </c>
      <c r="O49" s="65">
        <v>76</v>
      </c>
      <c r="P49" s="48"/>
      <c r="Q49" s="48"/>
      <c r="R49" s="48"/>
      <c r="S49" s="48"/>
      <c r="T49" s="48"/>
      <c r="U49" s="48"/>
    </row>
    <row r="50" spans="1:21" ht="30.75" customHeight="1" x14ac:dyDescent="0.15">
      <c r="A50" s="48"/>
      <c r="B50" s="1184"/>
      <c r="C50" s="1185"/>
      <c r="D50" s="62"/>
      <c r="E50" s="1190" t="s">
        <v>17</v>
      </c>
      <c r="F50" s="1190"/>
      <c r="G50" s="1190"/>
      <c r="H50" s="1190"/>
      <c r="I50" s="1190"/>
      <c r="J50" s="1191"/>
      <c r="K50" s="63" t="s">
        <v>513</v>
      </c>
      <c r="L50" s="64" t="s">
        <v>513</v>
      </c>
      <c r="M50" s="64" t="s">
        <v>513</v>
      </c>
      <c r="N50" s="64" t="s">
        <v>513</v>
      </c>
      <c r="O50" s="65" t="s">
        <v>513</v>
      </c>
      <c r="P50" s="48"/>
      <c r="Q50" s="48"/>
      <c r="R50" s="48"/>
      <c r="S50" s="48"/>
      <c r="T50" s="48"/>
      <c r="U50" s="48"/>
    </row>
    <row r="51" spans="1:21" ht="30.75" customHeight="1" x14ac:dyDescent="0.15">
      <c r="A51" s="48"/>
      <c r="B51" s="1186"/>
      <c r="C51" s="1187"/>
      <c r="D51" s="66"/>
      <c r="E51" s="1190" t="s">
        <v>18</v>
      </c>
      <c r="F51" s="1190"/>
      <c r="G51" s="1190"/>
      <c r="H51" s="1190"/>
      <c r="I51" s="1190"/>
      <c r="J51" s="1191"/>
      <c r="K51" s="63">
        <v>0</v>
      </c>
      <c r="L51" s="64">
        <v>0</v>
      </c>
      <c r="M51" s="64">
        <v>1</v>
      </c>
      <c r="N51" s="64">
        <v>0</v>
      </c>
      <c r="O51" s="65">
        <v>0</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513</v>
      </c>
      <c r="L52" s="64">
        <v>516</v>
      </c>
      <c r="M52" s="64">
        <v>490</v>
      </c>
      <c r="N52" s="64">
        <v>535</v>
      </c>
      <c r="O52" s="65">
        <v>567</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363</v>
      </c>
      <c r="L53" s="69">
        <v>324</v>
      </c>
      <c r="M53" s="69">
        <v>336</v>
      </c>
      <c r="N53" s="69">
        <v>336</v>
      </c>
      <c r="O53" s="70">
        <v>353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KFPv/Ftywr+7gpyzSUa9WekNseRsVpnlKM2Op1Si0XHnAl+y4l/SvrH88piPgi+4OUqIUN6MsUr7w90dGy4Tw==" saltValue="ZNA/zSqHM8eeOI5RHI2x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08" t="s">
        <v>30</v>
      </c>
      <c r="C41" s="1209"/>
      <c r="D41" s="102"/>
      <c r="E41" s="1214" t="s">
        <v>31</v>
      </c>
      <c r="F41" s="1214"/>
      <c r="G41" s="1214"/>
      <c r="H41" s="1215"/>
      <c r="I41" s="351">
        <v>6489</v>
      </c>
      <c r="J41" s="352">
        <v>6315</v>
      </c>
      <c r="K41" s="352">
        <v>6319</v>
      </c>
      <c r="L41" s="352">
        <v>6207</v>
      </c>
      <c r="M41" s="353">
        <v>5935</v>
      </c>
    </row>
    <row r="42" spans="2:13" ht="27.75" customHeight="1" x14ac:dyDescent="0.15">
      <c r="B42" s="1210"/>
      <c r="C42" s="1211"/>
      <c r="D42" s="103"/>
      <c r="E42" s="1216" t="s">
        <v>32</v>
      </c>
      <c r="F42" s="1216"/>
      <c r="G42" s="1216"/>
      <c r="H42" s="1217"/>
      <c r="I42" s="354" t="s">
        <v>513</v>
      </c>
      <c r="J42" s="355" t="s">
        <v>513</v>
      </c>
      <c r="K42" s="355" t="s">
        <v>513</v>
      </c>
      <c r="L42" s="355" t="s">
        <v>513</v>
      </c>
      <c r="M42" s="356" t="s">
        <v>513</v>
      </c>
    </row>
    <row r="43" spans="2:13" ht="27.75" customHeight="1" x14ac:dyDescent="0.15">
      <c r="B43" s="1210"/>
      <c r="C43" s="1211"/>
      <c r="D43" s="103"/>
      <c r="E43" s="1216" t="s">
        <v>33</v>
      </c>
      <c r="F43" s="1216"/>
      <c r="G43" s="1216"/>
      <c r="H43" s="1217"/>
      <c r="I43" s="354">
        <v>637</v>
      </c>
      <c r="J43" s="355">
        <v>664</v>
      </c>
      <c r="K43" s="355">
        <v>642</v>
      </c>
      <c r="L43" s="355">
        <v>653</v>
      </c>
      <c r="M43" s="356">
        <v>620</v>
      </c>
    </row>
    <row r="44" spans="2:13" ht="27.75" customHeight="1" x14ac:dyDescent="0.15">
      <c r="B44" s="1210"/>
      <c r="C44" s="1211"/>
      <c r="D44" s="103"/>
      <c r="E44" s="1216" t="s">
        <v>34</v>
      </c>
      <c r="F44" s="1216"/>
      <c r="G44" s="1216"/>
      <c r="H44" s="1217"/>
      <c r="I44" s="354">
        <v>1178</v>
      </c>
      <c r="J44" s="355">
        <v>1109</v>
      </c>
      <c r="K44" s="355">
        <v>1041</v>
      </c>
      <c r="L44" s="355">
        <v>967</v>
      </c>
      <c r="M44" s="356">
        <v>893</v>
      </c>
    </row>
    <row r="45" spans="2:13" ht="27.75" customHeight="1" x14ac:dyDescent="0.15">
      <c r="B45" s="1210"/>
      <c r="C45" s="1211"/>
      <c r="D45" s="103"/>
      <c r="E45" s="1216" t="s">
        <v>35</v>
      </c>
      <c r="F45" s="1216"/>
      <c r="G45" s="1216"/>
      <c r="H45" s="1217"/>
      <c r="I45" s="354">
        <v>1077</v>
      </c>
      <c r="J45" s="355">
        <v>941</v>
      </c>
      <c r="K45" s="355">
        <v>944</v>
      </c>
      <c r="L45" s="355">
        <v>904</v>
      </c>
      <c r="M45" s="356">
        <v>932</v>
      </c>
    </row>
    <row r="46" spans="2:13" ht="27.75" customHeight="1" x14ac:dyDescent="0.15">
      <c r="B46" s="1210"/>
      <c r="C46" s="1211"/>
      <c r="D46" s="104"/>
      <c r="E46" s="1216" t="s">
        <v>36</v>
      </c>
      <c r="F46" s="1216"/>
      <c r="G46" s="1216"/>
      <c r="H46" s="1217"/>
      <c r="I46" s="354">
        <v>14</v>
      </c>
      <c r="J46" s="355">
        <v>12</v>
      </c>
      <c r="K46" s="355">
        <v>10</v>
      </c>
      <c r="L46" s="355">
        <v>8</v>
      </c>
      <c r="M46" s="356">
        <v>6</v>
      </c>
    </row>
    <row r="47" spans="2:13" ht="27.75" customHeight="1" x14ac:dyDescent="0.15">
      <c r="B47" s="1210"/>
      <c r="C47" s="1211"/>
      <c r="D47" s="105"/>
      <c r="E47" s="1218" t="s">
        <v>37</v>
      </c>
      <c r="F47" s="1219"/>
      <c r="G47" s="1219"/>
      <c r="H47" s="1220"/>
      <c r="I47" s="354" t="s">
        <v>513</v>
      </c>
      <c r="J47" s="355" t="s">
        <v>513</v>
      </c>
      <c r="K47" s="355" t="s">
        <v>513</v>
      </c>
      <c r="L47" s="355" t="s">
        <v>513</v>
      </c>
      <c r="M47" s="356" t="s">
        <v>513</v>
      </c>
    </row>
    <row r="48" spans="2:13" ht="27.75" customHeight="1" x14ac:dyDescent="0.15">
      <c r="B48" s="1210"/>
      <c r="C48" s="1211"/>
      <c r="D48" s="103"/>
      <c r="E48" s="1216" t="s">
        <v>38</v>
      </c>
      <c r="F48" s="1216"/>
      <c r="G48" s="1216"/>
      <c r="H48" s="1217"/>
      <c r="I48" s="354" t="s">
        <v>513</v>
      </c>
      <c r="J48" s="355" t="s">
        <v>513</v>
      </c>
      <c r="K48" s="355" t="s">
        <v>513</v>
      </c>
      <c r="L48" s="355" t="s">
        <v>513</v>
      </c>
      <c r="M48" s="356" t="s">
        <v>513</v>
      </c>
    </row>
    <row r="49" spans="2:13" ht="27.75" customHeight="1" x14ac:dyDescent="0.15">
      <c r="B49" s="1212"/>
      <c r="C49" s="1213"/>
      <c r="D49" s="103"/>
      <c r="E49" s="1216" t="s">
        <v>39</v>
      </c>
      <c r="F49" s="1216"/>
      <c r="G49" s="1216"/>
      <c r="H49" s="1217"/>
      <c r="I49" s="354" t="s">
        <v>513</v>
      </c>
      <c r="J49" s="355" t="s">
        <v>513</v>
      </c>
      <c r="K49" s="355">
        <v>3</v>
      </c>
      <c r="L49" s="355" t="s">
        <v>513</v>
      </c>
      <c r="M49" s="356" t="s">
        <v>513</v>
      </c>
    </row>
    <row r="50" spans="2:13" ht="27.75" customHeight="1" x14ac:dyDescent="0.15">
      <c r="B50" s="1221" t="s">
        <v>40</v>
      </c>
      <c r="C50" s="1222"/>
      <c r="D50" s="106"/>
      <c r="E50" s="1216" t="s">
        <v>41</v>
      </c>
      <c r="F50" s="1216"/>
      <c r="G50" s="1216"/>
      <c r="H50" s="1217"/>
      <c r="I50" s="354">
        <v>2312</v>
      </c>
      <c r="J50" s="355">
        <v>2448</v>
      </c>
      <c r="K50" s="355">
        <v>2229</v>
      </c>
      <c r="L50" s="355">
        <v>2233</v>
      </c>
      <c r="M50" s="356">
        <v>2610</v>
      </c>
    </row>
    <row r="51" spans="2:13" ht="27.75" customHeight="1" x14ac:dyDescent="0.15">
      <c r="B51" s="1210"/>
      <c r="C51" s="1211"/>
      <c r="D51" s="103"/>
      <c r="E51" s="1216" t="s">
        <v>42</v>
      </c>
      <c r="F51" s="1216"/>
      <c r="G51" s="1216"/>
      <c r="H51" s="1217"/>
      <c r="I51" s="354" t="s">
        <v>513</v>
      </c>
      <c r="J51" s="355" t="s">
        <v>513</v>
      </c>
      <c r="K51" s="355" t="s">
        <v>513</v>
      </c>
      <c r="L51" s="355" t="s">
        <v>513</v>
      </c>
      <c r="M51" s="356" t="s">
        <v>513</v>
      </c>
    </row>
    <row r="52" spans="2:13" ht="27.75" customHeight="1" x14ac:dyDescent="0.15">
      <c r="B52" s="1212"/>
      <c r="C52" s="1213"/>
      <c r="D52" s="103"/>
      <c r="E52" s="1216" t="s">
        <v>43</v>
      </c>
      <c r="F52" s="1216"/>
      <c r="G52" s="1216"/>
      <c r="H52" s="1217"/>
      <c r="I52" s="354">
        <v>5851</v>
      </c>
      <c r="J52" s="355">
        <v>5710</v>
      </c>
      <c r="K52" s="355">
        <v>5683</v>
      </c>
      <c r="L52" s="355">
        <v>5590</v>
      </c>
      <c r="M52" s="356">
        <v>5182</v>
      </c>
    </row>
    <row r="53" spans="2:13" ht="27.75" customHeight="1" thickBot="1" x14ac:dyDescent="0.2">
      <c r="B53" s="1223" t="s">
        <v>44</v>
      </c>
      <c r="C53" s="1224"/>
      <c r="D53" s="107"/>
      <c r="E53" s="1225" t="s">
        <v>45</v>
      </c>
      <c r="F53" s="1225"/>
      <c r="G53" s="1225"/>
      <c r="H53" s="1226"/>
      <c r="I53" s="357">
        <v>1231</v>
      </c>
      <c r="J53" s="358">
        <v>883</v>
      </c>
      <c r="K53" s="358">
        <v>1047</v>
      </c>
      <c r="L53" s="358">
        <v>914</v>
      </c>
      <c r="M53" s="359">
        <v>594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l7TkreA2NyXR1/i9NMyp4hGOlagsGXMjRgI1uWpl0EKVBappWv/AV3Vk8JZbbaVawD4mCKSnHZZ7GOYN31iHtw==" saltValue="jbKaXvLJQre02Vkk9Ihk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35" t="s">
        <v>48</v>
      </c>
      <c r="D55" s="1235"/>
      <c r="E55" s="1236"/>
      <c r="F55" s="119">
        <v>913</v>
      </c>
      <c r="G55" s="119">
        <v>883</v>
      </c>
      <c r="H55" s="120">
        <v>1026</v>
      </c>
    </row>
    <row r="56" spans="2:8" ht="52.5" customHeight="1" x14ac:dyDescent="0.15">
      <c r="B56" s="121"/>
      <c r="C56" s="1237" t="s">
        <v>49</v>
      </c>
      <c r="D56" s="1237"/>
      <c r="E56" s="1238"/>
      <c r="F56" s="122">
        <v>424</v>
      </c>
      <c r="G56" s="122">
        <v>424</v>
      </c>
      <c r="H56" s="123">
        <v>474</v>
      </c>
    </row>
    <row r="57" spans="2:8" ht="53.25" customHeight="1" x14ac:dyDescent="0.15">
      <c r="B57" s="121"/>
      <c r="C57" s="1239" t="s">
        <v>50</v>
      </c>
      <c r="D57" s="1239"/>
      <c r="E57" s="1240"/>
      <c r="F57" s="124">
        <v>709</v>
      </c>
      <c r="G57" s="124">
        <v>754</v>
      </c>
      <c r="H57" s="125">
        <v>935</v>
      </c>
    </row>
    <row r="58" spans="2:8" ht="45.75" customHeight="1" x14ac:dyDescent="0.15">
      <c r="B58" s="126"/>
      <c r="C58" s="1227" t="s">
        <v>585</v>
      </c>
      <c r="D58" s="1228"/>
      <c r="E58" s="1229"/>
      <c r="F58" s="127">
        <v>254</v>
      </c>
      <c r="G58" s="127">
        <v>254</v>
      </c>
      <c r="H58" s="128">
        <v>254</v>
      </c>
    </row>
    <row r="59" spans="2:8" ht="45.75" customHeight="1" x14ac:dyDescent="0.15">
      <c r="B59" s="126"/>
      <c r="C59" s="1227" t="s">
        <v>586</v>
      </c>
      <c r="D59" s="1228"/>
      <c r="E59" s="1229"/>
      <c r="F59" s="127" t="s">
        <v>590</v>
      </c>
      <c r="G59" s="127" t="s">
        <v>590</v>
      </c>
      <c r="H59" s="128">
        <v>245</v>
      </c>
    </row>
    <row r="60" spans="2:8" ht="45.75" customHeight="1" x14ac:dyDescent="0.15">
      <c r="B60" s="126"/>
      <c r="C60" s="1227" t="s">
        <v>587</v>
      </c>
      <c r="D60" s="1228"/>
      <c r="E60" s="1229"/>
      <c r="F60" s="127">
        <v>150</v>
      </c>
      <c r="G60" s="127">
        <v>150</v>
      </c>
      <c r="H60" s="128">
        <v>150</v>
      </c>
    </row>
    <row r="61" spans="2:8" ht="45.75" customHeight="1" x14ac:dyDescent="0.15">
      <c r="B61" s="126"/>
      <c r="C61" s="1227" t="s">
        <v>588</v>
      </c>
      <c r="D61" s="1228"/>
      <c r="E61" s="1229"/>
      <c r="F61" s="127">
        <v>1</v>
      </c>
      <c r="G61" s="127">
        <v>1</v>
      </c>
      <c r="H61" s="128">
        <v>131</v>
      </c>
    </row>
    <row r="62" spans="2:8" ht="45.75" customHeight="1" thickBot="1" x14ac:dyDescent="0.2">
      <c r="B62" s="129"/>
      <c r="C62" s="1230" t="s">
        <v>589</v>
      </c>
      <c r="D62" s="1231"/>
      <c r="E62" s="1232"/>
      <c r="F62" s="130" t="s">
        <v>590</v>
      </c>
      <c r="G62" s="130">
        <v>39</v>
      </c>
      <c r="H62" s="131">
        <v>98</v>
      </c>
    </row>
    <row r="63" spans="2:8" ht="52.5" customHeight="1" thickBot="1" x14ac:dyDescent="0.2">
      <c r="B63" s="132"/>
      <c r="C63" s="1233" t="s">
        <v>51</v>
      </c>
      <c r="D63" s="1233"/>
      <c r="E63" s="1234"/>
      <c r="F63" s="133">
        <v>2046</v>
      </c>
      <c r="G63" s="133">
        <v>2060</v>
      </c>
      <c r="H63" s="134">
        <v>2435</v>
      </c>
    </row>
    <row r="64" spans="2:8" x14ac:dyDescent="0.15"/>
  </sheetData>
  <sheetProtection algorithmName="SHA-512" hashValue="UaYJ62YwucefoAq2+Wkw2bHQp2gy3X/svCgeCCfGBPfLEoP7neJOgY8UMipZRT+6N5KyRECuaM2FXFVUqlGqPg==" saltValue="d0P/HRyGfGAxHvQRwFxo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593</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594</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98" t="s">
        <v>605</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9"/>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9"/>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9"/>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9"/>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9"/>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9"/>
      <c r="AN49" s="1243" t="s">
        <v>595</v>
      </c>
    </row>
    <row r="50" spans="1:109" x14ac:dyDescent="0.15">
      <c r="B50" s="1249"/>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554</v>
      </c>
      <c r="BQ50" s="1273"/>
      <c r="BR50" s="1273"/>
      <c r="BS50" s="1273"/>
      <c r="BT50" s="1273"/>
      <c r="BU50" s="1273"/>
      <c r="BV50" s="1273"/>
      <c r="BW50" s="1273"/>
      <c r="BX50" s="1273" t="s">
        <v>555</v>
      </c>
      <c r="BY50" s="1273"/>
      <c r="BZ50" s="1273"/>
      <c r="CA50" s="1273"/>
      <c r="CB50" s="1273"/>
      <c r="CC50" s="1273"/>
      <c r="CD50" s="1273"/>
      <c r="CE50" s="1273"/>
      <c r="CF50" s="1273" t="s">
        <v>556</v>
      </c>
      <c r="CG50" s="1273"/>
      <c r="CH50" s="1273"/>
      <c r="CI50" s="1273"/>
      <c r="CJ50" s="1273"/>
      <c r="CK50" s="1273"/>
      <c r="CL50" s="1273"/>
      <c r="CM50" s="1273"/>
      <c r="CN50" s="1273" t="s">
        <v>557</v>
      </c>
      <c r="CO50" s="1273"/>
      <c r="CP50" s="1273"/>
      <c r="CQ50" s="1273"/>
      <c r="CR50" s="1273"/>
      <c r="CS50" s="1273"/>
      <c r="CT50" s="1273"/>
      <c r="CU50" s="1273"/>
      <c r="CV50" s="1273" t="s">
        <v>558</v>
      </c>
      <c r="CW50" s="1273"/>
      <c r="CX50" s="1273"/>
      <c r="CY50" s="1273"/>
      <c r="CZ50" s="1273"/>
      <c r="DA50" s="1273"/>
      <c r="DB50" s="1273"/>
      <c r="DC50" s="1273"/>
    </row>
    <row r="51" spans="1:109" ht="13.5" customHeight="1" x14ac:dyDescent="0.15">
      <c r="B51" s="1249"/>
      <c r="G51" s="1274"/>
      <c r="H51" s="1274"/>
      <c r="I51" s="1275"/>
      <c r="J51" s="1275"/>
      <c r="K51" s="1276"/>
      <c r="L51" s="1276"/>
      <c r="M51" s="1276"/>
      <c r="N51" s="1276"/>
      <c r="AM51" s="1266"/>
      <c r="AN51" s="1277" t="s">
        <v>596</v>
      </c>
      <c r="AO51" s="1277"/>
      <c r="AP51" s="1277"/>
      <c r="AQ51" s="1277"/>
      <c r="AR51" s="1277"/>
      <c r="AS51" s="1277"/>
      <c r="AT51" s="1277"/>
      <c r="AU51" s="1277"/>
      <c r="AV51" s="1277"/>
      <c r="AW51" s="1277"/>
      <c r="AX51" s="1277"/>
      <c r="AY51" s="1277"/>
      <c r="AZ51" s="1277"/>
      <c r="BA51" s="1277"/>
      <c r="BB51" s="1277" t="s">
        <v>598</v>
      </c>
      <c r="BC51" s="1277"/>
      <c r="BD51" s="1277"/>
      <c r="BE51" s="1277"/>
      <c r="BF51" s="1277"/>
      <c r="BG51" s="1277"/>
      <c r="BH51" s="1277"/>
      <c r="BI51" s="1277"/>
      <c r="BJ51" s="1277"/>
      <c r="BK51" s="1277"/>
      <c r="BL51" s="1277"/>
      <c r="BM51" s="1277"/>
      <c r="BN51" s="1277"/>
      <c r="BO51" s="1277"/>
      <c r="BP51" s="1278">
        <v>44.8</v>
      </c>
      <c r="BQ51" s="1278"/>
      <c r="BR51" s="1278"/>
      <c r="BS51" s="1278"/>
      <c r="BT51" s="1278"/>
      <c r="BU51" s="1278"/>
      <c r="BV51" s="1278"/>
      <c r="BW51" s="1278"/>
      <c r="BX51" s="1278">
        <v>31.9</v>
      </c>
      <c r="BY51" s="1278"/>
      <c r="BZ51" s="1278"/>
      <c r="CA51" s="1278"/>
      <c r="CB51" s="1278"/>
      <c r="CC51" s="1278"/>
      <c r="CD51" s="1278"/>
      <c r="CE51" s="1278"/>
      <c r="CF51" s="1278">
        <v>36.299999999999997</v>
      </c>
      <c r="CG51" s="1278"/>
      <c r="CH51" s="1278"/>
      <c r="CI51" s="1278"/>
      <c r="CJ51" s="1278"/>
      <c r="CK51" s="1278"/>
      <c r="CL51" s="1278"/>
      <c r="CM51" s="1278"/>
      <c r="CN51" s="1278">
        <v>30.4</v>
      </c>
      <c r="CO51" s="1278"/>
      <c r="CP51" s="1278"/>
      <c r="CQ51" s="1278"/>
      <c r="CR51" s="1278"/>
      <c r="CS51" s="1278"/>
      <c r="CT51" s="1278"/>
      <c r="CU51" s="1278"/>
      <c r="CV51" s="1278">
        <v>18.2</v>
      </c>
      <c r="CW51" s="1278"/>
      <c r="CX51" s="1278"/>
      <c r="CY51" s="1278"/>
      <c r="CZ51" s="1278"/>
      <c r="DA51" s="1278"/>
      <c r="DB51" s="1278"/>
      <c r="DC51" s="1278"/>
    </row>
    <row r="52" spans="1:109" x14ac:dyDescent="0.15">
      <c r="B52" s="1249"/>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7"/>
      <c r="B53" s="1249"/>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599</v>
      </c>
      <c r="BC53" s="1277"/>
      <c r="BD53" s="1277"/>
      <c r="BE53" s="1277"/>
      <c r="BF53" s="1277"/>
      <c r="BG53" s="1277"/>
      <c r="BH53" s="1277"/>
      <c r="BI53" s="1277"/>
      <c r="BJ53" s="1277"/>
      <c r="BK53" s="1277"/>
      <c r="BL53" s="1277"/>
      <c r="BM53" s="1277"/>
      <c r="BN53" s="1277"/>
      <c r="BO53" s="1277"/>
      <c r="BP53" s="1278">
        <v>60.3</v>
      </c>
      <c r="BQ53" s="1278"/>
      <c r="BR53" s="1278"/>
      <c r="BS53" s="1278"/>
      <c r="BT53" s="1278"/>
      <c r="BU53" s="1278"/>
      <c r="BV53" s="1278"/>
      <c r="BW53" s="1278"/>
      <c r="BX53" s="1278">
        <v>61.9</v>
      </c>
      <c r="BY53" s="1278"/>
      <c r="BZ53" s="1278"/>
      <c r="CA53" s="1278"/>
      <c r="CB53" s="1278"/>
      <c r="CC53" s="1278"/>
      <c r="CD53" s="1278"/>
      <c r="CE53" s="1278"/>
      <c r="CF53" s="1278">
        <v>62.8</v>
      </c>
      <c r="CG53" s="1278"/>
      <c r="CH53" s="1278"/>
      <c r="CI53" s="1278"/>
      <c r="CJ53" s="1278"/>
      <c r="CK53" s="1278"/>
      <c r="CL53" s="1278"/>
      <c r="CM53" s="1278"/>
      <c r="CN53" s="1278">
        <v>64.400000000000006</v>
      </c>
      <c r="CO53" s="1278"/>
      <c r="CP53" s="1278"/>
      <c r="CQ53" s="1278"/>
      <c r="CR53" s="1278"/>
      <c r="CS53" s="1278"/>
      <c r="CT53" s="1278"/>
      <c r="CU53" s="1278"/>
      <c r="CV53" s="1278">
        <v>58.8</v>
      </c>
      <c r="CW53" s="1278"/>
      <c r="CX53" s="1278"/>
      <c r="CY53" s="1278"/>
      <c r="CZ53" s="1278"/>
      <c r="DA53" s="1278"/>
      <c r="DB53" s="1278"/>
      <c r="DC53" s="1278"/>
    </row>
    <row r="54" spans="1:109" x14ac:dyDescent="0.15">
      <c r="A54" s="1257"/>
      <c r="B54" s="1249"/>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7"/>
      <c r="B55" s="1249"/>
      <c r="G55" s="1267"/>
      <c r="H55" s="1267"/>
      <c r="I55" s="1267"/>
      <c r="J55" s="1267"/>
      <c r="K55" s="1276"/>
      <c r="L55" s="1276"/>
      <c r="M55" s="1276"/>
      <c r="N55" s="1276"/>
      <c r="AN55" s="1273" t="s">
        <v>600</v>
      </c>
      <c r="AO55" s="1273"/>
      <c r="AP55" s="1273"/>
      <c r="AQ55" s="1273"/>
      <c r="AR55" s="1273"/>
      <c r="AS55" s="1273"/>
      <c r="AT55" s="1273"/>
      <c r="AU55" s="1273"/>
      <c r="AV55" s="1273"/>
      <c r="AW55" s="1273"/>
      <c r="AX55" s="1273"/>
      <c r="AY55" s="1273"/>
      <c r="AZ55" s="1273"/>
      <c r="BA55" s="1273"/>
      <c r="BB55" s="1277" t="s">
        <v>598</v>
      </c>
      <c r="BC55" s="1277"/>
      <c r="BD55" s="1277"/>
      <c r="BE55" s="1277"/>
      <c r="BF55" s="1277"/>
      <c r="BG55" s="1277"/>
      <c r="BH55" s="1277"/>
      <c r="BI55" s="1277"/>
      <c r="BJ55" s="1277"/>
      <c r="BK55" s="1277"/>
      <c r="BL55" s="1277"/>
      <c r="BM55" s="1277"/>
      <c r="BN55" s="1277"/>
      <c r="BO55" s="1277"/>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1257"/>
      <c r="B56" s="1249"/>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7" customFormat="1" x14ac:dyDescent="0.15">
      <c r="B57" s="1279"/>
      <c r="G57" s="1267"/>
      <c r="H57" s="1267"/>
      <c r="I57" s="1280"/>
      <c r="J57" s="1280"/>
      <c r="K57" s="1276"/>
      <c r="L57" s="1276"/>
      <c r="M57" s="1276"/>
      <c r="N57" s="1276"/>
      <c r="AM57" s="1243"/>
      <c r="AN57" s="1273"/>
      <c r="AO57" s="1273"/>
      <c r="AP57" s="1273"/>
      <c r="AQ57" s="1273"/>
      <c r="AR57" s="1273"/>
      <c r="AS57" s="1273"/>
      <c r="AT57" s="1273"/>
      <c r="AU57" s="1273"/>
      <c r="AV57" s="1273"/>
      <c r="AW57" s="1273"/>
      <c r="AX57" s="1273"/>
      <c r="AY57" s="1273"/>
      <c r="AZ57" s="1273"/>
      <c r="BA57" s="1273"/>
      <c r="BB57" s="1277" t="s">
        <v>599</v>
      </c>
      <c r="BC57" s="1277"/>
      <c r="BD57" s="1277"/>
      <c r="BE57" s="1277"/>
      <c r="BF57" s="1277"/>
      <c r="BG57" s="1277"/>
      <c r="BH57" s="1277"/>
      <c r="BI57" s="1277"/>
      <c r="BJ57" s="1277"/>
      <c r="BK57" s="1277"/>
      <c r="BL57" s="1277"/>
      <c r="BM57" s="1277"/>
      <c r="BN57" s="1277"/>
      <c r="BO57" s="1277"/>
      <c r="BP57" s="1278">
        <v>58.2</v>
      </c>
      <c r="BQ57" s="1278"/>
      <c r="BR57" s="1278"/>
      <c r="BS57" s="1278"/>
      <c r="BT57" s="1278"/>
      <c r="BU57" s="1278"/>
      <c r="BV57" s="1278"/>
      <c r="BW57" s="1278"/>
      <c r="BX57" s="1278">
        <v>60.1</v>
      </c>
      <c r="BY57" s="1278"/>
      <c r="BZ57" s="1278"/>
      <c r="CA57" s="1278"/>
      <c r="CB57" s="1278"/>
      <c r="CC57" s="1278"/>
      <c r="CD57" s="1278"/>
      <c r="CE57" s="1278"/>
      <c r="CF57" s="1278">
        <v>61.6</v>
      </c>
      <c r="CG57" s="1278"/>
      <c r="CH57" s="1278"/>
      <c r="CI57" s="1278"/>
      <c r="CJ57" s="1278"/>
      <c r="CK57" s="1278"/>
      <c r="CL57" s="1278"/>
      <c r="CM57" s="1278"/>
      <c r="CN57" s="1278">
        <v>64</v>
      </c>
      <c r="CO57" s="1278"/>
      <c r="CP57" s="1278"/>
      <c r="CQ57" s="1278"/>
      <c r="CR57" s="1278"/>
      <c r="CS57" s="1278"/>
      <c r="CT57" s="1278"/>
      <c r="CU57" s="1278"/>
      <c r="CV57" s="1278">
        <v>64.900000000000006</v>
      </c>
      <c r="CW57" s="1278"/>
      <c r="CX57" s="1278"/>
      <c r="CY57" s="1278"/>
      <c r="CZ57" s="1278"/>
      <c r="DA57" s="1278"/>
      <c r="DB57" s="1278"/>
      <c r="DC57" s="1278"/>
      <c r="DD57" s="1281"/>
      <c r="DE57" s="1279"/>
    </row>
    <row r="58" spans="1:109" s="1257" customFormat="1" x14ac:dyDescent="0.15">
      <c r="A58" s="1243"/>
      <c r="B58" s="1279"/>
      <c r="G58" s="1267"/>
      <c r="H58" s="1267"/>
      <c r="I58" s="1280"/>
      <c r="J58" s="1280"/>
      <c r="K58" s="1276"/>
      <c r="L58" s="1276"/>
      <c r="M58" s="1276"/>
      <c r="N58" s="1276"/>
      <c r="AM58" s="1243"/>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7" customFormat="1" x14ac:dyDescent="0.15">
      <c r="A59" s="1243"/>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7" customFormat="1" x14ac:dyDescent="0.15">
      <c r="A60" s="1243"/>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7" customFormat="1" x14ac:dyDescent="0.15">
      <c r="A61" s="1243"/>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7" t="s">
        <v>601</v>
      </c>
    </row>
    <row r="64" spans="1:109" x14ac:dyDescent="0.15">
      <c r="B64" s="1249"/>
      <c r="G64" s="1256"/>
      <c r="I64" s="1288"/>
      <c r="J64" s="1288"/>
      <c r="K64" s="1288"/>
      <c r="L64" s="1288"/>
      <c r="M64" s="1288"/>
      <c r="N64" s="1289"/>
      <c r="AM64" s="1256"/>
      <c r="AN64" s="1256" t="s">
        <v>594</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98" t="s">
        <v>606</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9"/>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9"/>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9"/>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9"/>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9"/>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9"/>
      <c r="G71" s="1293"/>
      <c r="I71" s="1294"/>
      <c r="J71" s="1291"/>
      <c r="K71" s="1291"/>
      <c r="L71" s="1292"/>
      <c r="M71" s="1291"/>
      <c r="N71" s="1292"/>
      <c r="AM71" s="1293"/>
      <c r="AN71" s="1243" t="s">
        <v>595</v>
      </c>
    </row>
    <row r="72" spans="2:107" x14ac:dyDescent="0.15">
      <c r="B72" s="1249"/>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554</v>
      </c>
      <c r="BQ72" s="1273"/>
      <c r="BR72" s="1273"/>
      <c r="BS72" s="1273"/>
      <c r="BT72" s="1273"/>
      <c r="BU72" s="1273"/>
      <c r="BV72" s="1273"/>
      <c r="BW72" s="1273"/>
      <c r="BX72" s="1273" t="s">
        <v>555</v>
      </c>
      <c r="BY72" s="1273"/>
      <c r="BZ72" s="1273"/>
      <c r="CA72" s="1273"/>
      <c r="CB72" s="1273"/>
      <c r="CC72" s="1273"/>
      <c r="CD72" s="1273"/>
      <c r="CE72" s="1273"/>
      <c r="CF72" s="1273" t="s">
        <v>556</v>
      </c>
      <c r="CG72" s="1273"/>
      <c r="CH72" s="1273"/>
      <c r="CI72" s="1273"/>
      <c r="CJ72" s="1273"/>
      <c r="CK72" s="1273"/>
      <c r="CL72" s="1273"/>
      <c r="CM72" s="1273"/>
      <c r="CN72" s="1273" t="s">
        <v>557</v>
      </c>
      <c r="CO72" s="1273"/>
      <c r="CP72" s="1273"/>
      <c r="CQ72" s="1273"/>
      <c r="CR72" s="1273"/>
      <c r="CS72" s="1273"/>
      <c r="CT72" s="1273"/>
      <c r="CU72" s="1273"/>
      <c r="CV72" s="1273" t="s">
        <v>558</v>
      </c>
      <c r="CW72" s="1273"/>
      <c r="CX72" s="1273"/>
      <c r="CY72" s="1273"/>
      <c r="CZ72" s="1273"/>
      <c r="DA72" s="1273"/>
      <c r="DB72" s="1273"/>
      <c r="DC72" s="1273"/>
    </row>
    <row r="73" spans="2:107" x14ac:dyDescent="0.15">
      <c r="B73" s="1249"/>
      <c r="G73" s="1274"/>
      <c r="H73" s="1274"/>
      <c r="I73" s="1274"/>
      <c r="J73" s="1274"/>
      <c r="K73" s="1295"/>
      <c r="L73" s="1295"/>
      <c r="M73" s="1295"/>
      <c r="N73" s="1295"/>
      <c r="AM73" s="1266"/>
      <c r="AN73" s="1277" t="s">
        <v>596</v>
      </c>
      <c r="AO73" s="1277"/>
      <c r="AP73" s="1277"/>
      <c r="AQ73" s="1277"/>
      <c r="AR73" s="1277"/>
      <c r="AS73" s="1277"/>
      <c r="AT73" s="1277"/>
      <c r="AU73" s="1277"/>
      <c r="AV73" s="1277"/>
      <c r="AW73" s="1277"/>
      <c r="AX73" s="1277"/>
      <c r="AY73" s="1277"/>
      <c r="AZ73" s="1277"/>
      <c r="BA73" s="1277"/>
      <c r="BB73" s="1277" t="s">
        <v>598</v>
      </c>
      <c r="BC73" s="1277"/>
      <c r="BD73" s="1277"/>
      <c r="BE73" s="1277"/>
      <c r="BF73" s="1277"/>
      <c r="BG73" s="1277"/>
      <c r="BH73" s="1277"/>
      <c r="BI73" s="1277"/>
      <c r="BJ73" s="1277"/>
      <c r="BK73" s="1277"/>
      <c r="BL73" s="1277"/>
      <c r="BM73" s="1277"/>
      <c r="BN73" s="1277"/>
      <c r="BO73" s="1277"/>
      <c r="BP73" s="1278">
        <v>44.8</v>
      </c>
      <c r="BQ73" s="1278"/>
      <c r="BR73" s="1278"/>
      <c r="BS73" s="1278"/>
      <c r="BT73" s="1278"/>
      <c r="BU73" s="1278"/>
      <c r="BV73" s="1278"/>
      <c r="BW73" s="1278"/>
      <c r="BX73" s="1278">
        <v>31.9</v>
      </c>
      <c r="BY73" s="1278"/>
      <c r="BZ73" s="1278"/>
      <c r="CA73" s="1278"/>
      <c r="CB73" s="1278"/>
      <c r="CC73" s="1278"/>
      <c r="CD73" s="1278"/>
      <c r="CE73" s="1278"/>
      <c r="CF73" s="1278">
        <v>36.299999999999997</v>
      </c>
      <c r="CG73" s="1278"/>
      <c r="CH73" s="1278"/>
      <c r="CI73" s="1278"/>
      <c r="CJ73" s="1278"/>
      <c r="CK73" s="1278"/>
      <c r="CL73" s="1278"/>
      <c r="CM73" s="1278"/>
      <c r="CN73" s="1278">
        <v>30.4</v>
      </c>
      <c r="CO73" s="1278"/>
      <c r="CP73" s="1278"/>
      <c r="CQ73" s="1278"/>
      <c r="CR73" s="1278"/>
      <c r="CS73" s="1278"/>
      <c r="CT73" s="1278"/>
      <c r="CU73" s="1278"/>
      <c r="CV73" s="1278">
        <v>18.2</v>
      </c>
      <c r="CW73" s="1278"/>
      <c r="CX73" s="1278"/>
      <c r="CY73" s="1278"/>
      <c r="CZ73" s="1278"/>
      <c r="DA73" s="1278"/>
      <c r="DB73" s="1278"/>
      <c r="DC73" s="1278"/>
    </row>
    <row r="74" spans="2:107" x14ac:dyDescent="0.15">
      <c r="B74" s="1249"/>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9"/>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602</v>
      </c>
      <c r="BC75" s="1277"/>
      <c r="BD75" s="1277"/>
      <c r="BE75" s="1277"/>
      <c r="BF75" s="1277"/>
      <c r="BG75" s="1277"/>
      <c r="BH75" s="1277"/>
      <c r="BI75" s="1277"/>
      <c r="BJ75" s="1277"/>
      <c r="BK75" s="1277"/>
      <c r="BL75" s="1277"/>
      <c r="BM75" s="1277"/>
      <c r="BN75" s="1277"/>
      <c r="BO75" s="1277"/>
      <c r="BP75" s="1278">
        <v>12.5</v>
      </c>
      <c r="BQ75" s="1278"/>
      <c r="BR75" s="1278"/>
      <c r="BS75" s="1278"/>
      <c r="BT75" s="1278"/>
      <c r="BU75" s="1278"/>
      <c r="BV75" s="1278"/>
      <c r="BW75" s="1278"/>
      <c r="BX75" s="1278">
        <v>12.5</v>
      </c>
      <c r="BY75" s="1278"/>
      <c r="BZ75" s="1278"/>
      <c r="CA75" s="1278"/>
      <c r="CB75" s="1278"/>
      <c r="CC75" s="1278"/>
      <c r="CD75" s="1278"/>
      <c r="CE75" s="1278"/>
      <c r="CF75" s="1278">
        <v>12.2</v>
      </c>
      <c r="CG75" s="1278"/>
      <c r="CH75" s="1278"/>
      <c r="CI75" s="1278"/>
      <c r="CJ75" s="1278"/>
      <c r="CK75" s="1278"/>
      <c r="CL75" s="1278"/>
      <c r="CM75" s="1278"/>
      <c r="CN75" s="1278">
        <v>11.5</v>
      </c>
      <c r="CO75" s="1278"/>
      <c r="CP75" s="1278"/>
      <c r="CQ75" s="1278"/>
      <c r="CR75" s="1278"/>
      <c r="CS75" s="1278"/>
      <c r="CT75" s="1278"/>
      <c r="CU75" s="1278"/>
      <c r="CV75" s="1278">
        <v>11.2</v>
      </c>
      <c r="CW75" s="1278"/>
      <c r="CX75" s="1278"/>
      <c r="CY75" s="1278"/>
      <c r="CZ75" s="1278"/>
      <c r="DA75" s="1278"/>
      <c r="DB75" s="1278"/>
      <c r="DC75" s="1278"/>
    </row>
    <row r="76" spans="2:107" x14ac:dyDescent="0.15">
      <c r="B76" s="1249"/>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9"/>
      <c r="G77" s="1267"/>
      <c r="H77" s="1267"/>
      <c r="I77" s="1267"/>
      <c r="J77" s="1267"/>
      <c r="K77" s="1295"/>
      <c r="L77" s="1295"/>
      <c r="M77" s="1295"/>
      <c r="N77" s="1295"/>
      <c r="AN77" s="1273" t="s">
        <v>600</v>
      </c>
      <c r="AO77" s="1273"/>
      <c r="AP77" s="1273"/>
      <c r="AQ77" s="1273"/>
      <c r="AR77" s="1273"/>
      <c r="AS77" s="1273"/>
      <c r="AT77" s="1273"/>
      <c r="AU77" s="1273"/>
      <c r="AV77" s="1273"/>
      <c r="AW77" s="1273"/>
      <c r="AX77" s="1273"/>
      <c r="AY77" s="1273"/>
      <c r="AZ77" s="1273"/>
      <c r="BA77" s="1273"/>
      <c r="BB77" s="1277" t="s">
        <v>597</v>
      </c>
      <c r="BC77" s="1277"/>
      <c r="BD77" s="1277"/>
      <c r="BE77" s="1277"/>
      <c r="BF77" s="1277"/>
      <c r="BG77" s="1277"/>
      <c r="BH77" s="1277"/>
      <c r="BI77" s="1277"/>
      <c r="BJ77" s="1277"/>
      <c r="BK77" s="1277"/>
      <c r="BL77" s="1277"/>
      <c r="BM77" s="1277"/>
      <c r="BN77" s="1277"/>
      <c r="BO77" s="1277"/>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1249"/>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9"/>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602</v>
      </c>
      <c r="BC79" s="1277"/>
      <c r="BD79" s="1277"/>
      <c r="BE79" s="1277"/>
      <c r="BF79" s="1277"/>
      <c r="BG79" s="1277"/>
      <c r="BH79" s="1277"/>
      <c r="BI79" s="1277"/>
      <c r="BJ79" s="1277"/>
      <c r="BK79" s="1277"/>
      <c r="BL79" s="1277"/>
      <c r="BM79" s="1277"/>
      <c r="BN79" s="1277"/>
      <c r="BO79" s="1277"/>
      <c r="BP79" s="1278">
        <v>8.5</v>
      </c>
      <c r="BQ79" s="1278"/>
      <c r="BR79" s="1278"/>
      <c r="BS79" s="1278"/>
      <c r="BT79" s="1278"/>
      <c r="BU79" s="1278"/>
      <c r="BV79" s="1278"/>
      <c r="BW79" s="1278"/>
      <c r="BX79" s="1278">
        <v>8.6</v>
      </c>
      <c r="BY79" s="1278"/>
      <c r="BZ79" s="1278"/>
      <c r="CA79" s="1278"/>
      <c r="CB79" s="1278"/>
      <c r="CC79" s="1278"/>
      <c r="CD79" s="1278"/>
      <c r="CE79" s="1278"/>
      <c r="CF79" s="1278">
        <v>8.6</v>
      </c>
      <c r="CG79" s="1278"/>
      <c r="CH79" s="1278"/>
      <c r="CI79" s="1278"/>
      <c r="CJ79" s="1278"/>
      <c r="CK79" s="1278"/>
      <c r="CL79" s="1278"/>
      <c r="CM79" s="1278"/>
      <c r="CN79" s="1278">
        <v>8.9</v>
      </c>
      <c r="CO79" s="1278"/>
      <c r="CP79" s="1278"/>
      <c r="CQ79" s="1278"/>
      <c r="CR79" s="1278"/>
      <c r="CS79" s="1278"/>
      <c r="CT79" s="1278"/>
      <c r="CU79" s="1278"/>
      <c r="CV79" s="1278">
        <v>8.9</v>
      </c>
      <c r="CW79" s="1278"/>
      <c r="CX79" s="1278"/>
      <c r="CY79" s="1278"/>
      <c r="CZ79" s="1278"/>
      <c r="DA79" s="1278"/>
      <c r="DB79" s="1278"/>
      <c r="DC79" s="1278"/>
    </row>
    <row r="80" spans="2:107" x14ac:dyDescent="0.15">
      <c r="B80" s="1249"/>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9"/>
    </row>
    <row r="82" spans="2:109" ht="17.25" x14ac:dyDescent="0.15">
      <c r="B82" s="1249"/>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gK4D4jw2z19+VZS06KcSVfimBHZHVED3H5nDn6j2L9cmOc6aIyzL9QT4LugOpxYZFNbj9QPz49Cj/PTL0romtQ==" saltValue="VAmBJMvwnzkD+R8VGOb8M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603</v>
      </c>
    </row>
  </sheetData>
  <sheetProtection algorithmName="SHA-512" hashValue="+xvkhL7yGt2DCK/hYBIq7aLPnAMognlDjY6jE+zu1/cDW+g2dn8ZG/NMRoPqSVUnlb2lqZWT2CgFwhzWaX1fbQ==" saltValue="mj9VNq+t5UG9IAcEl09H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604</v>
      </c>
    </row>
  </sheetData>
  <sheetProtection algorithmName="SHA-512" hashValue="R49a3Nd9HO8l8LyHV/+Lk8u2YGgJ3YL2nBMGziAo0oshtz7GZ3wZosYku+Gr4O+nz/0fci7lZ/3eC80lZtuqIw==" saltValue="pEg5w/8Kqau+fBJaCLDS/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551</v>
      </c>
      <c r="G2" s="148"/>
      <c r="H2" s="149"/>
    </row>
    <row r="3" spans="1:8" x14ac:dyDescent="0.15">
      <c r="A3" s="145" t="s">
        <v>544</v>
      </c>
      <c r="B3" s="150"/>
      <c r="C3" s="151"/>
      <c r="D3" s="152">
        <v>164801</v>
      </c>
      <c r="E3" s="153"/>
      <c r="F3" s="154">
        <v>202870</v>
      </c>
      <c r="G3" s="155"/>
      <c r="H3" s="156"/>
    </row>
    <row r="4" spans="1:8" x14ac:dyDescent="0.15">
      <c r="A4" s="157"/>
      <c r="B4" s="158"/>
      <c r="C4" s="159"/>
      <c r="D4" s="160">
        <v>73792</v>
      </c>
      <c r="E4" s="161"/>
      <c r="F4" s="162">
        <v>79735</v>
      </c>
      <c r="G4" s="163"/>
      <c r="H4" s="164"/>
    </row>
    <row r="5" spans="1:8" x14ac:dyDescent="0.15">
      <c r="A5" s="145" t="s">
        <v>546</v>
      </c>
      <c r="B5" s="150"/>
      <c r="C5" s="151"/>
      <c r="D5" s="152">
        <v>127054</v>
      </c>
      <c r="E5" s="153"/>
      <c r="F5" s="154">
        <v>167497</v>
      </c>
      <c r="G5" s="155"/>
      <c r="H5" s="156"/>
    </row>
    <row r="6" spans="1:8" x14ac:dyDescent="0.15">
      <c r="A6" s="157"/>
      <c r="B6" s="158"/>
      <c r="C6" s="159"/>
      <c r="D6" s="160">
        <v>35211</v>
      </c>
      <c r="E6" s="161"/>
      <c r="F6" s="162">
        <v>82571</v>
      </c>
      <c r="G6" s="163"/>
      <c r="H6" s="164"/>
    </row>
    <row r="7" spans="1:8" x14ac:dyDescent="0.15">
      <c r="A7" s="145" t="s">
        <v>547</v>
      </c>
      <c r="B7" s="150"/>
      <c r="C7" s="151"/>
      <c r="D7" s="152">
        <v>187630</v>
      </c>
      <c r="E7" s="153"/>
      <c r="F7" s="154">
        <v>190274</v>
      </c>
      <c r="G7" s="155"/>
      <c r="H7" s="156"/>
    </row>
    <row r="8" spans="1:8" x14ac:dyDescent="0.15">
      <c r="A8" s="157"/>
      <c r="B8" s="158"/>
      <c r="C8" s="159"/>
      <c r="D8" s="160">
        <v>18942</v>
      </c>
      <c r="E8" s="161"/>
      <c r="F8" s="162">
        <v>88584</v>
      </c>
      <c r="G8" s="163"/>
      <c r="H8" s="164"/>
    </row>
    <row r="9" spans="1:8" x14ac:dyDescent="0.15">
      <c r="A9" s="145" t="s">
        <v>548</v>
      </c>
      <c r="B9" s="150"/>
      <c r="C9" s="151"/>
      <c r="D9" s="152">
        <v>108339</v>
      </c>
      <c r="E9" s="153"/>
      <c r="F9" s="154">
        <v>200194</v>
      </c>
      <c r="G9" s="155"/>
      <c r="H9" s="156"/>
    </row>
    <row r="10" spans="1:8" x14ac:dyDescent="0.15">
      <c r="A10" s="157"/>
      <c r="B10" s="158"/>
      <c r="C10" s="159"/>
      <c r="D10" s="160">
        <v>59083</v>
      </c>
      <c r="E10" s="161"/>
      <c r="F10" s="162">
        <v>106422</v>
      </c>
      <c r="G10" s="163"/>
      <c r="H10" s="164"/>
    </row>
    <row r="11" spans="1:8" x14ac:dyDescent="0.15">
      <c r="A11" s="145" t="s">
        <v>549</v>
      </c>
      <c r="B11" s="150"/>
      <c r="C11" s="151"/>
      <c r="D11" s="152">
        <v>101599</v>
      </c>
      <c r="E11" s="153"/>
      <c r="F11" s="154">
        <v>196914</v>
      </c>
      <c r="G11" s="155"/>
      <c r="H11" s="156"/>
    </row>
    <row r="12" spans="1:8" x14ac:dyDescent="0.15">
      <c r="A12" s="157"/>
      <c r="B12" s="158"/>
      <c r="C12" s="165"/>
      <c r="D12" s="160">
        <v>51707</v>
      </c>
      <c r="E12" s="161"/>
      <c r="F12" s="162">
        <v>98966</v>
      </c>
      <c r="G12" s="163"/>
      <c r="H12" s="164"/>
    </row>
    <row r="13" spans="1:8" x14ac:dyDescent="0.15">
      <c r="A13" s="145"/>
      <c r="B13" s="150"/>
      <c r="C13" s="166"/>
      <c r="D13" s="167">
        <v>137885</v>
      </c>
      <c r="E13" s="168"/>
      <c r="F13" s="169">
        <v>191550</v>
      </c>
      <c r="G13" s="170"/>
      <c r="H13" s="156"/>
    </row>
    <row r="14" spans="1:8" x14ac:dyDescent="0.15">
      <c r="A14" s="157"/>
      <c r="B14" s="158"/>
      <c r="C14" s="159"/>
      <c r="D14" s="160">
        <v>47747</v>
      </c>
      <c r="E14" s="161"/>
      <c r="F14" s="162">
        <v>91256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1.41</v>
      </c>
      <c r="C19" s="171">
        <f>ROUND(VALUE(SUBSTITUTE(実質収支比率等に係る経年分析!G$48,"▲","-")),2)</f>
        <v>0.78</v>
      </c>
      <c r="D19" s="171">
        <f>ROUND(VALUE(SUBSTITUTE(実質収支比率等に係る経年分析!H$48,"▲","-")),2)</f>
        <v>1.36</v>
      </c>
      <c r="E19" s="171">
        <f>ROUND(VALUE(SUBSTITUTE(実質収支比率等に係る経年分析!I$48,"▲","-")),2)</f>
        <v>0.66</v>
      </c>
      <c r="F19" s="171">
        <f>ROUND(VALUE(SUBSTITUTE(実質収支比率等に係る経年分析!J$48,"▲","-")),2)</f>
        <v>1.37</v>
      </c>
    </row>
    <row r="20" spans="1:11" x14ac:dyDescent="0.15">
      <c r="A20" s="171" t="s">
        <v>55</v>
      </c>
      <c r="B20" s="171">
        <f>ROUND(VALUE(SUBSTITUTE(実質収支比率等に係る経年分析!F$47,"▲","-")),2)</f>
        <v>32.51</v>
      </c>
      <c r="C20" s="171">
        <f>ROUND(VALUE(SUBSTITUTE(実質収支比率等に係る経年分析!G$47,"▲","-")),2)</f>
        <v>34.86</v>
      </c>
      <c r="D20" s="171">
        <f>ROUND(VALUE(SUBSTITUTE(実質収支比率等に係る経年分析!H$47,"▲","-")),2)</f>
        <v>27.12</v>
      </c>
      <c r="E20" s="171">
        <f>ROUND(VALUE(SUBSTITUTE(実質収支比率等に係る経年分析!I$47,"▲","-")),2)</f>
        <v>24.92</v>
      </c>
      <c r="F20" s="171">
        <f>ROUND(VALUE(SUBSTITUTE(実質収支比率等に係る経年分析!J$47,"▲","-")),2)</f>
        <v>26.89</v>
      </c>
    </row>
    <row r="21" spans="1:11" x14ac:dyDescent="0.15">
      <c r="A21" s="171" t="s">
        <v>56</v>
      </c>
      <c r="B21" s="171">
        <f>IF(ISNUMBER(VALUE(SUBSTITUTE(実質収支比率等に係る経年分析!F$49,"▲","-"))),ROUND(VALUE(SUBSTITUTE(実質収支比率等に係る経年分析!F$49,"▲","-")),2),NA())</f>
        <v>1.39</v>
      </c>
      <c r="C21" s="171">
        <f>IF(ISNUMBER(VALUE(SUBSTITUTE(実質収支比率等に係る経年分析!G$49,"▲","-"))),ROUND(VALUE(SUBSTITUTE(実質収支比率等に係る経年分析!G$49,"▲","-")),2),NA())</f>
        <v>1.1299999999999999</v>
      </c>
      <c r="D21" s="171">
        <f>IF(ISNUMBER(VALUE(SUBSTITUTE(実質収支比率等に係る経年分析!H$49,"▲","-"))),ROUND(VALUE(SUBSTITUTE(実質収支比率等に係る経年分析!H$49,"▲","-")),2),NA())</f>
        <v>-6.59</v>
      </c>
      <c r="E21" s="171">
        <f>IF(ISNUMBER(VALUE(SUBSTITUTE(実質収支比率等に係る経年分析!I$49,"▲","-"))),ROUND(VALUE(SUBSTITUTE(実質収支比率等に係る経年分析!I$49,"▲","-")),2),NA())</f>
        <v>-2.21</v>
      </c>
      <c r="F21" s="171">
        <f>IF(ISNUMBER(VALUE(SUBSTITUTE(実質収支比率等に係る経年分析!J$49,"▲","-"))),ROUND(VALUE(SUBSTITUTE(実質収支比率等に係る経年分析!J$49,"▲","-")),2),NA())</f>
        <v>4.09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0.09</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0.01</v>
      </c>
    </row>
    <row r="34" spans="1:16" x14ac:dyDescent="0.15">
      <c r="A34" s="172" t="str">
        <f>IF(連結実質赤字比率に係る赤字・黒字の構成分析!C$36="",NA(),連結実質赤字比率に係る赤字・黒字の構成分析!C$36)</f>
        <v>国民健康保険事業勘定特別会計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0.37</v>
      </c>
    </row>
    <row r="35" spans="1:16" x14ac:dyDescent="0.15">
      <c r="A35" s="172" t="str">
        <f>IF(連結実質赤字比率に係る赤字・黒字の構成分析!C$35="",NA(),連結実質赤字比率に係る赤字・黒字の構成分析!C$35)</f>
        <v>南種子町水道事業会計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0.34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0.77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0.87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513</v>
      </c>
      <c r="E42" s="173"/>
      <c r="F42" s="173"/>
      <c r="G42" s="173">
        <f>'実質公債費比率（分子）の構造'!L$52</f>
        <v>516</v>
      </c>
      <c r="H42" s="173"/>
      <c r="I42" s="173"/>
      <c r="J42" s="173">
        <f>'実質公債費比率（分子）の構造'!M$52</f>
        <v>490</v>
      </c>
      <c r="K42" s="173"/>
      <c r="L42" s="173"/>
      <c r="M42" s="173">
        <f>'実質公債費比率（分子）の構造'!N$52</f>
        <v>535</v>
      </c>
      <c r="N42" s="173"/>
      <c r="O42" s="173"/>
      <c r="P42" s="173">
        <f>'実質公債費比率（分子）の構造'!O$52</f>
        <v>567</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1</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93</v>
      </c>
      <c r="C45" s="173"/>
      <c r="D45" s="173"/>
      <c r="E45" s="173">
        <f>'実質公債費比率（分子）の構造'!L$49</f>
        <v>71</v>
      </c>
      <c r="F45" s="173"/>
      <c r="G45" s="173"/>
      <c r="H45" s="173">
        <f>'実質公債費比率（分子）の構造'!M$49</f>
        <v>73</v>
      </c>
      <c r="I45" s="173"/>
      <c r="J45" s="173"/>
      <c r="K45" s="173">
        <f>'実質公債費比率（分子）の構造'!N$49</f>
        <v>75</v>
      </c>
      <c r="L45" s="173"/>
      <c r="M45" s="173"/>
      <c r="N45" s="173">
        <f>'実質公債費比率（分子）の構造'!O$49</f>
        <v>76</v>
      </c>
      <c r="O45" s="173"/>
      <c r="P45" s="173"/>
    </row>
    <row r="46" spans="1:16" x14ac:dyDescent="0.15">
      <c r="A46" s="173" t="s">
        <v>67</v>
      </c>
      <c r="B46" s="173">
        <f>'実質公債費比率（分子）の構造'!K$48</f>
        <v>43</v>
      </c>
      <c r="C46" s="173"/>
      <c r="D46" s="173"/>
      <c r="E46" s="173">
        <f>'実質公債費比率（分子）の構造'!L$48</f>
        <v>46</v>
      </c>
      <c r="F46" s="173"/>
      <c r="G46" s="173"/>
      <c r="H46" s="173">
        <f>'実質公債費比率（分子）の構造'!M$48</f>
        <v>49</v>
      </c>
      <c r="I46" s="173"/>
      <c r="J46" s="173"/>
      <c r="K46" s="173">
        <f>'実質公債費比率（分子）の構造'!N$48</f>
        <v>46</v>
      </c>
      <c r="L46" s="173"/>
      <c r="M46" s="173"/>
      <c r="N46" s="173">
        <f>'実質公債費比率（分子）の構造'!O$48</f>
        <v>43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740</v>
      </c>
      <c r="C49" s="173"/>
      <c r="D49" s="173"/>
      <c r="E49" s="173">
        <f>'実質公債費比率（分子）の構造'!L$45</f>
        <v>723</v>
      </c>
      <c r="F49" s="173"/>
      <c r="G49" s="173"/>
      <c r="H49" s="173">
        <f>'実質公債費比率（分子）の構造'!M$45</f>
        <v>703</v>
      </c>
      <c r="I49" s="173"/>
      <c r="J49" s="173"/>
      <c r="K49" s="173">
        <f>'実質公債費比率（分子）の構造'!N$45</f>
        <v>750</v>
      </c>
      <c r="L49" s="173"/>
      <c r="M49" s="173"/>
      <c r="N49" s="173">
        <f>'実質公債費比率（分子）の構造'!O$45</f>
        <v>801</v>
      </c>
      <c r="O49" s="173"/>
      <c r="P49" s="173"/>
    </row>
    <row r="50" spans="1:16" x14ac:dyDescent="0.15">
      <c r="A50" s="173" t="s">
        <v>71</v>
      </c>
      <c r="B50" s="173" t="e">
        <f>NA()</f>
        <v>#N/A</v>
      </c>
      <c r="C50" s="173">
        <f>IF(ISNUMBER('実質公債費比率（分子）の構造'!K$53),'実質公債費比率（分子）の構造'!K$53,NA())</f>
        <v>363</v>
      </c>
      <c r="D50" s="173" t="e">
        <f>NA()</f>
        <v>#N/A</v>
      </c>
      <c r="E50" s="173" t="e">
        <f>NA()</f>
        <v>#N/A</v>
      </c>
      <c r="F50" s="173">
        <f>IF(ISNUMBER('実質公債費比率（分子）の構造'!L$53),'実質公債費比率（分子）の構造'!L$53,NA())</f>
        <v>324</v>
      </c>
      <c r="G50" s="173" t="e">
        <f>NA()</f>
        <v>#N/A</v>
      </c>
      <c r="H50" s="173" t="e">
        <f>NA()</f>
        <v>#N/A</v>
      </c>
      <c r="I50" s="173">
        <f>IF(ISNUMBER('実質公債費比率（分子）の構造'!M$53),'実質公債費比率（分子）の構造'!M$53,NA())</f>
        <v>336</v>
      </c>
      <c r="J50" s="173" t="e">
        <f>NA()</f>
        <v>#N/A</v>
      </c>
      <c r="K50" s="173" t="e">
        <f>NA()</f>
        <v>#N/A</v>
      </c>
      <c r="L50" s="173">
        <f>IF(ISNUMBER('実質公債費比率（分子）の構造'!N$53),'実質公債費比率（分子）の構造'!N$53,NA())</f>
        <v>336</v>
      </c>
      <c r="M50" s="173" t="e">
        <f>NA()</f>
        <v>#N/A</v>
      </c>
      <c r="N50" s="173" t="e">
        <f>NA()</f>
        <v>#N/A</v>
      </c>
      <c r="O50" s="173">
        <f>IF(ISNUMBER('実質公債費比率（分子）の構造'!O$53),'実質公債費比率（分子）の構造'!O$53,NA())</f>
        <v>353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5851</v>
      </c>
      <c r="E56" s="172"/>
      <c r="F56" s="172"/>
      <c r="G56" s="172">
        <f>'将来負担比率（分子）の構造'!J$52</f>
        <v>5710</v>
      </c>
      <c r="H56" s="172"/>
      <c r="I56" s="172"/>
      <c r="J56" s="172">
        <f>'将来負担比率（分子）の構造'!K$52</f>
        <v>5683</v>
      </c>
      <c r="K56" s="172"/>
      <c r="L56" s="172"/>
      <c r="M56" s="172">
        <f>'将来負担比率（分子）の構造'!L$52</f>
        <v>5590</v>
      </c>
      <c r="N56" s="172"/>
      <c r="O56" s="172"/>
      <c r="P56" s="172">
        <f>'将来負担比率（分子）の構造'!M$52</f>
        <v>5182</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2312</v>
      </c>
      <c r="E58" s="172"/>
      <c r="F58" s="172"/>
      <c r="G58" s="172">
        <f>'将来負担比率（分子）の構造'!J$50</f>
        <v>2448</v>
      </c>
      <c r="H58" s="172"/>
      <c r="I58" s="172"/>
      <c r="J58" s="172">
        <f>'将来負担比率（分子）の構造'!K$50</f>
        <v>2229</v>
      </c>
      <c r="K58" s="172"/>
      <c r="L58" s="172"/>
      <c r="M58" s="172">
        <f>'将来負担比率（分子）の構造'!L$50</f>
        <v>2233</v>
      </c>
      <c r="N58" s="172"/>
      <c r="O58" s="172"/>
      <c r="P58" s="172">
        <f>'将来負担比率（分子）の構造'!M$50</f>
        <v>2610</v>
      </c>
    </row>
    <row r="59" spans="1:16" x14ac:dyDescent="0.15">
      <c r="A59" s="172" t="s">
        <v>39</v>
      </c>
      <c r="B59" s="172" t="str">
        <f>'将来負担比率（分子）の構造'!I$49</f>
        <v>-</v>
      </c>
      <c r="C59" s="172"/>
      <c r="D59" s="172"/>
      <c r="E59" s="172" t="str">
        <f>'将来負担比率（分子）の構造'!J$49</f>
        <v>-</v>
      </c>
      <c r="F59" s="172"/>
      <c r="G59" s="172"/>
      <c r="H59" s="172">
        <f>'将来負担比率（分子）の構造'!K$49</f>
        <v>3</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14</v>
      </c>
      <c r="C61" s="172"/>
      <c r="D61" s="172"/>
      <c r="E61" s="172">
        <f>'将来負担比率（分子）の構造'!J$46</f>
        <v>12</v>
      </c>
      <c r="F61" s="172"/>
      <c r="G61" s="172"/>
      <c r="H61" s="172">
        <f>'将来負担比率（分子）の構造'!K$46</f>
        <v>10</v>
      </c>
      <c r="I61" s="172"/>
      <c r="J61" s="172"/>
      <c r="K61" s="172">
        <f>'将来負担比率（分子）の構造'!L$46</f>
        <v>8</v>
      </c>
      <c r="L61" s="172"/>
      <c r="M61" s="172"/>
      <c r="N61" s="172">
        <f>'将来負担比率（分子）の構造'!M$46</f>
        <v>6</v>
      </c>
      <c r="O61" s="172"/>
      <c r="P61" s="172"/>
    </row>
    <row r="62" spans="1:16" x14ac:dyDescent="0.15">
      <c r="A62" s="172" t="s">
        <v>35</v>
      </c>
      <c r="B62" s="172">
        <f>'将来負担比率（分子）の構造'!I$45</f>
        <v>1077</v>
      </c>
      <c r="C62" s="172"/>
      <c r="D62" s="172"/>
      <c r="E62" s="172">
        <f>'将来負担比率（分子）の構造'!J$45</f>
        <v>941</v>
      </c>
      <c r="F62" s="172"/>
      <c r="G62" s="172"/>
      <c r="H62" s="172">
        <f>'将来負担比率（分子）の構造'!K$45</f>
        <v>944</v>
      </c>
      <c r="I62" s="172"/>
      <c r="J62" s="172"/>
      <c r="K62" s="172">
        <f>'将来負担比率（分子）の構造'!L$45</f>
        <v>904</v>
      </c>
      <c r="L62" s="172"/>
      <c r="M62" s="172"/>
      <c r="N62" s="172">
        <f>'将来負担比率（分子）の構造'!M$45</f>
        <v>932</v>
      </c>
      <c r="O62" s="172"/>
      <c r="P62" s="172"/>
    </row>
    <row r="63" spans="1:16" x14ac:dyDescent="0.15">
      <c r="A63" s="172" t="s">
        <v>34</v>
      </c>
      <c r="B63" s="172">
        <f>'将来負担比率（分子）の構造'!I$44</f>
        <v>1178</v>
      </c>
      <c r="C63" s="172"/>
      <c r="D63" s="172"/>
      <c r="E63" s="172">
        <f>'将来負担比率（分子）の構造'!J$44</f>
        <v>1109</v>
      </c>
      <c r="F63" s="172"/>
      <c r="G63" s="172"/>
      <c r="H63" s="172">
        <f>'将来負担比率（分子）の構造'!K$44</f>
        <v>1041</v>
      </c>
      <c r="I63" s="172"/>
      <c r="J63" s="172"/>
      <c r="K63" s="172">
        <f>'将来負担比率（分子）の構造'!L$44</f>
        <v>967</v>
      </c>
      <c r="L63" s="172"/>
      <c r="M63" s="172"/>
      <c r="N63" s="172">
        <f>'将来負担比率（分子）の構造'!M$44</f>
        <v>893</v>
      </c>
      <c r="O63" s="172"/>
      <c r="P63" s="172"/>
    </row>
    <row r="64" spans="1:16" x14ac:dyDescent="0.15">
      <c r="A64" s="172" t="s">
        <v>33</v>
      </c>
      <c r="B64" s="172">
        <f>'将来負担比率（分子）の構造'!I$43</f>
        <v>637</v>
      </c>
      <c r="C64" s="172"/>
      <c r="D64" s="172"/>
      <c r="E64" s="172">
        <f>'将来負担比率（分子）の構造'!J$43</f>
        <v>664</v>
      </c>
      <c r="F64" s="172"/>
      <c r="G64" s="172"/>
      <c r="H64" s="172">
        <f>'将来負担比率（分子）の構造'!K$43</f>
        <v>642</v>
      </c>
      <c r="I64" s="172"/>
      <c r="J64" s="172"/>
      <c r="K64" s="172">
        <f>'将来負担比率（分子）の構造'!L$43</f>
        <v>653</v>
      </c>
      <c r="L64" s="172"/>
      <c r="M64" s="172"/>
      <c r="N64" s="172">
        <f>'将来負担比率（分子）の構造'!M$43</f>
        <v>620</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6489</v>
      </c>
      <c r="C66" s="172"/>
      <c r="D66" s="172"/>
      <c r="E66" s="172">
        <f>'将来負担比率（分子）の構造'!J$41</f>
        <v>6315</v>
      </c>
      <c r="F66" s="172"/>
      <c r="G66" s="172"/>
      <c r="H66" s="172">
        <f>'将来負担比率（分子）の構造'!K$41</f>
        <v>6319</v>
      </c>
      <c r="I66" s="172"/>
      <c r="J66" s="172"/>
      <c r="K66" s="172">
        <f>'将来負担比率（分子）の構造'!L$41</f>
        <v>6207</v>
      </c>
      <c r="L66" s="172"/>
      <c r="M66" s="172"/>
      <c r="N66" s="172">
        <f>'将来負担比率（分子）の構造'!M$41</f>
        <v>5935</v>
      </c>
      <c r="O66" s="172"/>
      <c r="P66" s="172"/>
    </row>
    <row r="67" spans="1:16" x14ac:dyDescent="0.15">
      <c r="A67" s="172" t="s">
        <v>75</v>
      </c>
      <c r="B67" s="172" t="e">
        <f>NA()</f>
        <v>#N/A</v>
      </c>
      <c r="C67" s="172">
        <f>IF(ISNUMBER('将来負担比率（分子）の構造'!I$53), IF('将来負担比率（分子）の構造'!I$53 &lt; 0, 0, '将来負担比率（分子）の構造'!I$53), NA())</f>
        <v>1231</v>
      </c>
      <c r="D67" s="172" t="e">
        <f>NA()</f>
        <v>#N/A</v>
      </c>
      <c r="E67" s="172" t="e">
        <f>NA()</f>
        <v>#N/A</v>
      </c>
      <c r="F67" s="172">
        <f>IF(ISNUMBER('将来負担比率（分子）の構造'!J$53), IF('将来負担比率（分子）の構造'!J$53 &lt; 0, 0, '将来負担比率（分子）の構造'!J$53), NA())</f>
        <v>883</v>
      </c>
      <c r="G67" s="172" t="e">
        <f>NA()</f>
        <v>#N/A</v>
      </c>
      <c r="H67" s="172" t="e">
        <f>NA()</f>
        <v>#N/A</v>
      </c>
      <c r="I67" s="172">
        <f>IF(ISNUMBER('将来負担比率（分子）の構造'!K$53), IF('将来負担比率（分子）の構造'!K$53 &lt; 0, 0, '将来負担比率（分子）の構造'!K$53), NA())</f>
        <v>1047</v>
      </c>
      <c r="J67" s="172" t="e">
        <f>NA()</f>
        <v>#N/A</v>
      </c>
      <c r="K67" s="172" t="e">
        <f>NA()</f>
        <v>#N/A</v>
      </c>
      <c r="L67" s="172">
        <f>IF(ISNUMBER('将来負担比率（分子）の構造'!L$53), IF('将来負担比率（分子）の構造'!L$53 &lt; 0, 0, '将来負担比率（分子）の構造'!L$53), NA())</f>
        <v>914</v>
      </c>
      <c r="M67" s="172" t="e">
        <f>NA()</f>
        <v>#N/A</v>
      </c>
      <c r="N67" s="172" t="e">
        <f>NA()</f>
        <v>#N/A</v>
      </c>
      <c r="O67" s="172">
        <f>IF(ISNUMBER('将来負担比率（分子）の構造'!M$53), IF('将来負担比率（分子）の構造'!M$53 &lt; 0, 0, '将来負担比率（分子）の構造'!M$53), NA())</f>
        <v>594</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913</v>
      </c>
      <c r="C72" s="176">
        <f>基金残高に係る経年分析!G55</f>
        <v>883</v>
      </c>
      <c r="D72" s="176">
        <f>基金残高に係る経年分析!H55</f>
        <v>1026</v>
      </c>
    </row>
    <row r="73" spans="1:16" x14ac:dyDescent="0.15">
      <c r="A73" s="175" t="s">
        <v>78</v>
      </c>
      <c r="B73" s="176">
        <f>基金残高に係る経年分析!F56</f>
        <v>424</v>
      </c>
      <c r="C73" s="176">
        <f>基金残高に係る経年分析!G56</f>
        <v>424</v>
      </c>
      <c r="D73" s="176">
        <f>基金残高に係る経年分析!H56</f>
        <v>474</v>
      </c>
    </row>
    <row r="74" spans="1:16" x14ac:dyDescent="0.15">
      <c r="A74" s="175" t="s">
        <v>79</v>
      </c>
      <c r="B74" s="176">
        <f>基金残高に係る経年分析!F57</f>
        <v>709</v>
      </c>
      <c r="C74" s="176">
        <f>基金残高に係る経年分析!G57</f>
        <v>754</v>
      </c>
      <c r="D74" s="176">
        <f>基金残高に係る経年分析!H57</f>
        <v>935</v>
      </c>
    </row>
  </sheetData>
  <sheetProtection algorithmName="SHA-512" hashValue="fjKE9qt9ZjfBqvFe+Cwb7ts9Aogyw1mlsVU0W3ixKETu1mn3Pssjh27EZD2+a++xa4by3bDwzG1wxexuI8L7WA==" saltValue="LkKuU9leik8SWhhDnnjO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L22" sqref="AL22:AO22"/>
    </sheetView>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213</v>
      </c>
      <c r="DI1" s="748"/>
      <c r="DJ1" s="748"/>
      <c r="DK1" s="748"/>
      <c r="DL1" s="748"/>
      <c r="DM1" s="748"/>
      <c r="DN1" s="749"/>
      <c r="DO1" s="212"/>
      <c r="DP1" s="747" t="s">
        <v>214</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2" t="s">
        <v>216</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2" t="s">
        <v>217</v>
      </c>
      <c r="AQ3" s="683"/>
      <c r="AR3" s="683"/>
      <c r="AS3" s="683"/>
      <c r="AT3" s="683"/>
      <c r="AU3" s="683"/>
      <c r="AV3" s="683"/>
      <c r="AW3" s="683"/>
      <c r="AX3" s="683"/>
      <c r="AY3" s="683"/>
      <c r="AZ3" s="683"/>
      <c r="BA3" s="683"/>
      <c r="BB3" s="683"/>
      <c r="BC3" s="683"/>
      <c r="BD3" s="683"/>
      <c r="BE3" s="683"/>
      <c r="BF3" s="683"/>
      <c r="BG3" s="683"/>
      <c r="BH3" s="683"/>
      <c r="BI3" s="683"/>
      <c r="BJ3" s="683"/>
      <c r="BK3" s="683"/>
      <c r="BL3" s="683"/>
      <c r="BM3" s="683"/>
      <c r="BN3" s="683"/>
      <c r="BO3" s="683"/>
      <c r="BP3" s="683"/>
      <c r="BQ3" s="683"/>
      <c r="BR3" s="683"/>
      <c r="BS3" s="683"/>
      <c r="BT3" s="683"/>
      <c r="BU3" s="683"/>
      <c r="BV3" s="683"/>
      <c r="BW3" s="683"/>
      <c r="BX3" s="683"/>
      <c r="BY3" s="683"/>
      <c r="BZ3" s="683"/>
      <c r="CA3" s="683"/>
      <c r="CB3" s="684"/>
      <c r="CD3" s="731" t="s">
        <v>218</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2" t="s">
        <v>1</v>
      </c>
      <c r="C4" s="683"/>
      <c r="D4" s="683"/>
      <c r="E4" s="683"/>
      <c r="F4" s="683"/>
      <c r="G4" s="683"/>
      <c r="H4" s="683"/>
      <c r="I4" s="683"/>
      <c r="J4" s="683"/>
      <c r="K4" s="683"/>
      <c r="L4" s="683"/>
      <c r="M4" s="683"/>
      <c r="N4" s="683"/>
      <c r="O4" s="683"/>
      <c r="P4" s="683"/>
      <c r="Q4" s="684"/>
      <c r="R4" s="682" t="s">
        <v>219</v>
      </c>
      <c r="S4" s="683"/>
      <c r="T4" s="683"/>
      <c r="U4" s="683"/>
      <c r="V4" s="683"/>
      <c r="W4" s="683"/>
      <c r="X4" s="683"/>
      <c r="Y4" s="684"/>
      <c r="Z4" s="682" t="s">
        <v>220</v>
      </c>
      <c r="AA4" s="683"/>
      <c r="AB4" s="683"/>
      <c r="AC4" s="684"/>
      <c r="AD4" s="682" t="s">
        <v>221</v>
      </c>
      <c r="AE4" s="683"/>
      <c r="AF4" s="683"/>
      <c r="AG4" s="683"/>
      <c r="AH4" s="683"/>
      <c r="AI4" s="683"/>
      <c r="AJ4" s="683"/>
      <c r="AK4" s="684"/>
      <c r="AL4" s="682" t="s">
        <v>220</v>
      </c>
      <c r="AM4" s="683"/>
      <c r="AN4" s="683"/>
      <c r="AO4" s="684"/>
      <c r="AP4" s="744" t="s">
        <v>222</v>
      </c>
      <c r="AQ4" s="744"/>
      <c r="AR4" s="744"/>
      <c r="AS4" s="744"/>
      <c r="AT4" s="744"/>
      <c r="AU4" s="744"/>
      <c r="AV4" s="744"/>
      <c r="AW4" s="744"/>
      <c r="AX4" s="744"/>
      <c r="AY4" s="744"/>
      <c r="AZ4" s="744"/>
      <c r="BA4" s="744"/>
      <c r="BB4" s="744"/>
      <c r="BC4" s="744"/>
      <c r="BD4" s="744"/>
      <c r="BE4" s="744"/>
      <c r="BF4" s="744"/>
      <c r="BG4" s="744" t="s">
        <v>223</v>
      </c>
      <c r="BH4" s="744"/>
      <c r="BI4" s="744"/>
      <c r="BJ4" s="744"/>
      <c r="BK4" s="744"/>
      <c r="BL4" s="744"/>
      <c r="BM4" s="744"/>
      <c r="BN4" s="744"/>
      <c r="BO4" s="744" t="s">
        <v>220</v>
      </c>
      <c r="BP4" s="744"/>
      <c r="BQ4" s="744"/>
      <c r="BR4" s="744"/>
      <c r="BS4" s="744" t="s">
        <v>224</v>
      </c>
      <c r="BT4" s="744"/>
      <c r="BU4" s="744"/>
      <c r="BV4" s="744"/>
      <c r="BW4" s="744"/>
      <c r="BX4" s="744"/>
      <c r="BY4" s="744"/>
      <c r="BZ4" s="744"/>
      <c r="CA4" s="744"/>
      <c r="CB4" s="744"/>
      <c r="CD4" s="731" t="s">
        <v>225</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x14ac:dyDescent="0.15">
      <c r="B5" s="706" t="s">
        <v>226</v>
      </c>
      <c r="C5" s="707"/>
      <c r="D5" s="707"/>
      <c r="E5" s="707"/>
      <c r="F5" s="707"/>
      <c r="G5" s="707"/>
      <c r="H5" s="707"/>
      <c r="I5" s="707"/>
      <c r="J5" s="707"/>
      <c r="K5" s="707"/>
      <c r="L5" s="707"/>
      <c r="M5" s="707"/>
      <c r="N5" s="707"/>
      <c r="O5" s="707"/>
      <c r="P5" s="707"/>
      <c r="Q5" s="708"/>
      <c r="R5" s="679">
        <v>766151</v>
      </c>
      <c r="S5" s="680"/>
      <c r="T5" s="680"/>
      <c r="U5" s="680"/>
      <c r="V5" s="680"/>
      <c r="W5" s="680"/>
      <c r="X5" s="680"/>
      <c r="Y5" s="725"/>
      <c r="Z5" s="745">
        <v>12.4</v>
      </c>
      <c r="AA5" s="745"/>
      <c r="AB5" s="745"/>
      <c r="AC5" s="745"/>
      <c r="AD5" s="746">
        <v>766151</v>
      </c>
      <c r="AE5" s="746"/>
      <c r="AF5" s="746"/>
      <c r="AG5" s="746"/>
      <c r="AH5" s="746"/>
      <c r="AI5" s="746"/>
      <c r="AJ5" s="746"/>
      <c r="AK5" s="746"/>
      <c r="AL5" s="726">
        <v>20.5</v>
      </c>
      <c r="AM5" s="711"/>
      <c r="AN5" s="711"/>
      <c r="AO5" s="729"/>
      <c r="AP5" s="706" t="s">
        <v>227</v>
      </c>
      <c r="AQ5" s="707"/>
      <c r="AR5" s="707"/>
      <c r="AS5" s="707"/>
      <c r="AT5" s="707"/>
      <c r="AU5" s="707"/>
      <c r="AV5" s="707"/>
      <c r="AW5" s="707"/>
      <c r="AX5" s="707"/>
      <c r="AY5" s="707"/>
      <c r="AZ5" s="707"/>
      <c r="BA5" s="707"/>
      <c r="BB5" s="707"/>
      <c r="BC5" s="707"/>
      <c r="BD5" s="707"/>
      <c r="BE5" s="707"/>
      <c r="BF5" s="708"/>
      <c r="BG5" s="606">
        <v>766151</v>
      </c>
      <c r="BH5" s="623"/>
      <c r="BI5" s="623"/>
      <c r="BJ5" s="623"/>
      <c r="BK5" s="623"/>
      <c r="BL5" s="623"/>
      <c r="BM5" s="623"/>
      <c r="BN5" s="624"/>
      <c r="BO5" s="644">
        <v>100</v>
      </c>
      <c r="BP5" s="644"/>
      <c r="BQ5" s="644"/>
      <c r="BR5" s="644"/>
      <c r="BS5" s="645" t="s">
        <v>129</v>
      </c>
      <c r="BT5" s="645"/>
      <c r="BU5" s="645"/>
      <c r="BV5" s="645"/>
      <c r="BW5" s="645"/>
      <c r="BX5" s="645"/>
      <c r="BY5" s="645"/>
      <c r="BZ5" s="645"/>
      <c r="CA5" s="645"/>
      <c r="CB5" s="713"/>
      <c r="CD5" s="731" t="s">
        <v>222</v>
      </c>
      <c r="CE5" s="732"/>
      <c r="CF5" s="732"/>
      <c r="CG5" s="732"/>
      <c r="CH5" s="732"/>
      <c r="CI5" s="732"/>
      <c r="CJ5" s="732"/>
      <c r="CK5" s="732"/>
      <c r="CL5" s="732"/>
      <c r="CM5" s="732"/>
      <c r="CN5" s="732"/>
      <c r="CO5" s="732"/>
      <c r="CP5" s="732"/>
      <c r="CQ5" s="733"/>
      <c r="CR5" s="731" t="s">
        <v>229</v>
      </c>
      <c r="CS5" s="732"/>
      <c r="CT5" s="732"/>
      <c r="CU5" s="732"/>
      <c r="CV5" s="732"/>
      <c r="CW5" s="732"/>
      <c r="CX5" s="732"/>
      <c r="CY5" s="733"/>
      <c r="CZ5" s="731" t="s">
        <v>220</v>
      </c>
      <c r="DA5" s="732"/>
      <c r="DB5" s="732"/>
      <c r="DC5" s="733"/>
      <c r="DD5" s="731" t="s">
        <v>230</v>
      </c>
      <c r="DE5" s="732"/>
      <c r="DF5" s="732"/>
      <c r="DG5" s="732"/>
      <c r="DH5" s="732"/>
      <c r="DI5" s="732"/>
      <c r="DJ5" s="732"/>
      <c r="DK5" s="732"/>
      <c r="DL5" s="732"/>
      <c r="DM5" s="732"/>
      <c r="DN5" s="732"/>
      <c r="DO5" s="732"/>
      <c r="DP5" s="733"/>
      <c r="DQ5" s="731" t="s">
        <v>231</v>
      </c>
      <c r="DR5" s="732"/>
      <c r="DS5" s="732"/>
      <c r="DT5" s="732"/>
      <c r="DU5" s="732"/>
      <c r="DV5" s="732"/>
      <c r="DW5" s="732"/>
      <c r="DX5" s="732"/>
      <c r="DY5" s="732"/>
      <c r="DZ5" s="732"/>
      <c r="EA5" s="732"/>
      <c r="EB5" s="732"/>
      <c r="EC5" s="733"/>
    </row>
    <row r="6" spans="2:143" ht="11.25" customHeight="1" x14ac:dyDescent="0.15">
      <c r="B6" s="620" t="s">
        <v>232</v>
      </c>
      <c r="C6" s="621"/>
      <c r="D6" s="621"/>
      <c r="E6" s="621"/>
      <c r="F6" s="621"/>
      <c r="G6" s="621"/>
      <c r="H6" s="621"/>
      <c r="I6" s="621"/>
      <c r="J6" s="621"/>
      <c r="K6" s="621"/>
      <c r="L6" s="621"/>
      <c r="M6" s="621"/>
      <c r="N6" s="621"/>
      <c r="O6" s="621"/>
      <c r="P6" s="621"/>
      <c r="Q6" s="622"/>
      <c r="R6" s="606">
        <v>60388</v>
      </c>
      <c r="S6" s="623"/>
      <c r="T6" s="623"/>
      <c r="U6" s="623"/>
      <c r="V6" s="623"/>
      <c r="W6" s="623"/>
      <c r="X6" s="623"/>
      <c r="Y6" s="624"/>
      <c r="Z6" s="644">
        <v>1</v>
      </c>
      <c r="AA6" s="644"/>
      <c r="AB6" s="644"/>
      <c r="AC6" s="644"/>
      <c r="AD6" s="645">
        <v>60388</v>
      </c>
      <c r="AE6" s="645"/>
      <c r="AF6" s="645"/>
      <c r="AG6" s="645"/>
      <c r="AH6" s="645"/>
      <c r="AI6" s="645"/>
      <c r="AJ6" s="645"/>
      <c r="AK6" s="645"/>
      <c r="AL6" s="609">
        <v>1.6</v>
      </c>
      <c r="AM6" s="625"/>
      <c r="AN6" s="625"/>
      <c r="AO6" s="646"/>
      <c r="AP6" s="620" t="s">
        <v>233</v>
      </c>
      <c r="AQ6" s="621"/>
      <c r="AR6" s="621"/>
      <c r="AS6" s="621"/>
      <c r="AT6" s="621"/>
      <c r="AU6" s="621"/>
      <c r="AV6" s="621"/>
      <c r="AW6" s="621"/>
      <c r="AX6" s="621"/>
      <c r="AY6" s="621"/>
      <c r="AZ6" s="621"/>
      <c r="BA6" s="621"/>
      <c r="BB6" s="621"/>
      <c r="BC6" s="621"/>
      <c r="BD6" s="621"/>
      <c r="BE6" s="621"/>
      <c r="BF6" s="622"/>
      <c r="BG6" s="606">
        <v>766151</v>
      </c>
      <c r="BH6" s="623"/>
      <c r="BI6" s="623"/>
      <c r="BJ6" s="623"/>
      <c r="BK6" s="623"/>
      <c r="BL6" s="623"/>
      <c r="BM6" s="623"/>
      <c r="BN6" s="624"/>
      <c r="BO6" s="644">
        <v>100</v>
      </c>
      <c r="BP6" s="644"/>
      <c r="BQ6" s="644"/>
      <c r="BR6" s="644"/>
      <c r="BS6" s="645" t="s">
        <v>129</v>
      </c>
      <c r="BT6" s="645"/>
      <c r="BU6" s="645"/>
      <c r="BV6" s="645"/>
      <c r="BW6" s="645"/>
      <c r="BX6" s="645"/>
      <c r="BY6" s="645"/>
      <c r="BZ6" s="645"/>
      <c r="CA6" s="645"/>
      <c r="CB6" s="713"/>
      <c r="CD6" s="688" t="s">
        <v>234</v>
      </c>
      <c r="CE6" s="689"/>
      <c r="CF6" s="689"/>
      <c r="CG6" s="689"/>
      <c r="CH6" s="689"/>
      <c r="CI6" s="689"/>
      <c r="CJ6" s="689"/>
      <c r="CK6" s="689"/>
      <c r="CL6" s="689"/>
      <c r="CM6" s="689"/>
      <c r="CN6" s="689"/>
      <c r="CO6" s="689"/>
      <c r="CP6" s="689"/>
      <c r="CQ6" s="690"/>
      <c r="CR6" s="606">
        <v>65544</v>
      </c>
      <c r="CS6" s="623"/>
      <c r="CT6" s="623"/>
      <c r="CU6" s="623"/>
      <c r="CV6" s="623"/>
      <c r="CW6" s="623"/>
      <c r="CX6" s="623"/>
      <c r="CY6" s="624"/>
      <c r="CZ6" s="726">
        <v>1.1000000000000001</v>
      </c>
      <c r="DA6" s="711"/>
      <c r="DB6" s="711"/>
      <c r="DC6" s="727"/>
      <c r="DD6" s="612" t="s">
        <v>129</v>
      </c>
      <c r="DE6" s="623"/>
      <c r="DF6" s="623"/>
      <c r="DG6" s="623"/>
      <c r="DH6" s="623"/>
      <c r="DI6" s="623"/>
      <c r="DJ6" s="623"/>
      <c r="DK6" s="623"/>
      <c r="DL6" s="623"/>
      <c r="DM6" s="623"/>
      <c r="DN6" s="623"/>
      <c r="DO6" s="623"/>
      <c r="DP6" s="624"/>
      <c r="DQ6" s="612">
        <v>65544</v>
      </c>
      <c r="DR6" s="623"/>
      <c r="DS6" s="623"/>
      <c r="DT6" s="623"/>
      <c r="DU6" s="623"/>
      <c r="DV6" s="623"/>
      <c r="DW6" s="623"/>
      <c r="DX6" s="623"/>
      <c r="DY6" s="623"/>
      <c r="DZ6" s="623"/>
      <c r="EA6" s="623"/>
      <c r="EB6" s="623"/>
      <c r="EC6" s="672"/>
    </row>
    <row r="7" spans="2:143" ht="11.25" customHeight="1" x14ac:dyDescent="0.15">
      <c r="B7" s="620" t="s">
        <v>235</v>
      </c>
      <c r="C7" s="621"/>
      <c r="D7" s="621"/>
      <c r="E7" s="621"/>
      <c r="F7" s="621"/>
      <c r="G7" s="621"/>
      <c r="H7" s="621"/>
      <c r="I7" s="621"/>
      <c r="J7" s="621"/>
      <c r="K7" s="621"/>
      <c r="L7" s="621"/>
      <c r="M7" s="621"/>
      <c r="N7" s="621"/>
      <c r="O7" s="621"/>
      <c r="P7" s="621"/>
      <c r="Q7" s="622"/>
      <c r="R7" s="606">
        <v>320</v>
      </c>
      <c r="S7" s="623"/>
      <c r="T7" s="623"/>
      <c r="U7" s="623"/>
      <c r="V7" s="623"/>
      <c r="W7" s="623"/>
      <c r="X7" s="623"/>
      <c r="Y7" s="624"/>
      <c r="Z7" s="644">
        <v>0</v>
      </c>
      <c r="AA7" s="644"/>
      <c r="AB7" s="644"/>
      <c r="AC7" s="644"/>
      <c r="AD7" s="645">
        <v>320</v>
      </c>
      <c r="AE7" s="645"/>
      <c r="AF7" s="645"/>
      <c r="AG7" s="645"/>
      <c r="AH7" s="645"/>
      <c r="AI7" s="645"/>
      <c r="AJ7" s="645"/>
      <c r="AK7" s="645"/>
      <c r="AL7" s="609">
        <v>0</v>
      </c>
      <c r="AM7" s="625"/>
      <c r="AN7" s="625"/>
      <c r="AO7" s="646"/>
      <c r="AP7" s="620" t="s">
        <v>236</v>
      </c>
      <c r="AQ7" s="621"/>
      <c r="AR7" s="621"/>
      <c r="AS7" s="621"/>
      <c r="AT7" s="621"/>
      <c r="AU7" s="621"/>
      <c r="AV7" s="621"/>
      <c r="AW7" s="621"/>
      <c r="AX7" s="621"/>
      <c r="AY7" s="621"/>
      <c r="AZ7" s="621"/>
      <c r="BA7" s="621"/>
      <c r="BB7" s="621"/>
      <c r="BC7" s="621"/>
      <c r="BD7" s="621"/>
      <c r="BE7" s="621"/>
      <c r="BF7" s="622"/>
      <c r="BG7" s="606">
        <v>234630</v>
      </c>
      <c r="BH7" s="623"/>
      <c r="BI7" s="623"/>
      <c r="BJ7" s="623"/>
      <c r="BK7" s="623"/>
      <c r="BL7" s="623"/>
      <c r="BM7" s="623"/>
      <c r="BN7" s="624"/>
      <c r="BO7" s="644">
        <v>30.6</v>
      </c>
      <c r="BP7" s="644"/>
      <c r="BQ7" s="644"/>
      <c r="BR7" s="644"/>
      <c r="BS7" s="645" t="s">
        <v>129</v>
      </c>
      <c r="BT7" s="645"/>
      <c r="BU7" s="645"/>
      <c r="BV7" s="645"/>
      <c r="BW7" s="645"/>
      <c r="BX7" s="645"/>
      <c r="BY7" s="645"/>
      <c r="BZ7" s="645"/>
      <c r="CA7" s="645"/>
      <c r="CB7" s="713"/>
      <c r="CD7" s="665" t="s">
        <v>237</v>
      </c>
      <c r="CE7" s="666"/>
      <c r="CF7" s="666"/>
      <c r="CG7" s="666"/>
      <c r="CH7" s="666"/>
      <c r="CI7" s="666"/>
      <c r="CJ7" s="666"/>
      <c r="CK7" s="666"/>
      <c r="CL7" s="666"/>
      <c r="CM7" s="666"/>
      <c r="CN7" s="666"/>
      <c r="CO7" s="666"/>
      <c r="CP7" s="666"/>
      <c r="CQ7" s="667"/>
      <c r="CR7" s="606">
        <v>1099899</v>
      </c>
      <c r="CS7" s="623"/>
      <c r="CT7" s="623"/>
      <c r="CU7" s="623"/>
      <c r="CV7" s="623"/>
      <c r="CW7" s="623"/>
      <c r="CX7" s="623"/>
      <c r="CY7" s="624"/>
      <c r="CZ7" s="644">
        <v>18</v>
      </c>
      <c r="DA7" s="644"/>
      <c r="DB7" s="644"/>
      <c r="DC7" s="644"/>
      <c r="DD7" s="612">
        <v>61058</v>
      </c>
      <c r="DE7" s="623"/>
      <c r="DF7" s="623"/>
      <c r="DG7" s="623"/>
      <c r="DH7" s="623"/>
      <c r="DI7" s="623"/>
      <c r="DJ7" s="623"/>
      <c r="DK7" s="623"/>
      <c r="DL7" s="623"/>
      <c r="DM7" s="623"/>
      <c r="DN7" s="623"/>
      <c r="DO7" s="623"/>
      <c r="DP7" s="624"/>
      <c r="DQ7" s="612">
        <v>870128</v>
      </c>
      <c r="DR7" s="623"/>
      <c r="DS7" s="623"/>
      <c r="DT7" s="623"/>
      <c r="DU7" s="623"/>
      <c r="DV7" s="623"/>
      <c r="DW7" s="623"/>
      <c r="DX7" s="623"/>
      <c r="DY7" s="623"/>
      <c r="DZ7" s="623"/>
      <c r="EA7" s="623"/>
      <c r="EB7" s="623"/>
      <c r="EC7" s="672"/>
    </row>
    <row r="8" spans="2:143" ht="11.25" customHeight="1" x14ac:dyDescent="0.15">
      <c r="B8" s="620" t="s">
        <v>238</v>
      </c>
      <c r="C8" s="621"/>
      <c r="D8" s="621"/>
      <c r="E8" s="621"/>
      <c r="F8" s="621"/>
      <c r="G8" s="621"/>
      <c r="H8" s="621"/>
      <c r="I8" s="621"/>
      <c r="J8" s="621"/>
      <c r="K8" s="621"/>
      <c r="L8" s="621"/>
      <c r="M8" s="621"/>
      <c r="N8" s="621"/>
      <c r="O8" s="621"/>
      <c r="P8" s="621"/>
      <c r="Q8" s="622"/>
      <c r="R8" s="606">
        <v>1337</v>
      </c>
      <c r="S8" s="623"/>
      <c r="T8" s="623"/>
      <c r="U8" s="623"/>
      <c r="V8" s="623"/>
      <c r="W8" s="623"/>
      <c r="X8" s="623"/>
      <c r="Y8" s="624"/>
      <c r="Z8" s="644">
        <v>0</v>
      </c>
      <c r="AA8" s="644"/>
      <c r="AB8" s="644"/>
      <c r="AC8" s="644"/>
      <c r="AD8" s="645">
        <v>1337</v>
      </c>
      <c r="AE8" s="645"/>
      <c r="AF8" s="645"/>
      <c r="AG8" s="645"/>
      <c r="AH8" s="645"/>
      <c r="AI8" s="645"/>
      <c r="AJ8" s="645"/>
      <c r="AK8" s="645"/>
      <c r="AL8" s="609">
        <v>0</v>
      </c>
      <c r="AM8" s="625"/>
      <c r="AN8" s="625"/>
      <c r="AO8" s="646"/>
      <c r="AP8" s="620" t="s">
        <v>239</v>
      </c>
      <c r="AQ8" s="621"/>
      <c r="AR8" s="621"/>
      <c r="AS8" s="621"/>
      <c r="AT8" s="621"/>
      <c r="AU8" s="621"/>
      <c r="AV8" s="621"/>
      <c r="AW8" s="621"/>
      <c r="AX8" s="621"/>
      <c r="AY8" s="621"/>
      <c r="AZ8" s="621"/>
      <c r="BA8" s="621"/>
      <c r="BB8" s="621"/>
      <c r="BC8" s="621"/>
      <c r="BD8" s="621"/>
      <c r="BE8" s="621"/>
      <c r="BF8" s="622"/>
      <c r="BG8" s="606">
        <v>8515</v>
      </c>
      <c r="BH8" s="623"/>
      <c r="BI8" s="623"/>
      <c r="BJ8" s="623"/>
      <c r="BK8" s="623"/>
      <c r="BL8" s="623"/>
      <c r="BM8" s="623"/>
      <c r="BN8" s="624"/>
      <c r="BO8" s="644">
        <v>1.1000000000000001</v>
      </c>
      <c r="BP8" s="644"/>
      <c r="BQ8" s="644"/>
      <c r="BR8" s="644"/>
      <c r="BS8" s="645" t="s">
        <v>129</v>
      </c>
      <c r="BT8" s="645"/>
      <c r="BU8" s="645"/>
      <c r="BV8" s="645"/>
      <c r="BW8" s="645"/>
      <c r="BX8" s="645"/>
      <c r="BY8" s="645"/>
      <c r="BZ8" s="645"/>
      <c r="CA8" s="645"/>
      <c r="CB8" s="713"/>
      <c r="CD8" s="665" t="s">
        <v>240</v>
      </c>
      <c r="CE8" s="666"/>
      <c r="CF8" s="666"/>
      <c r="CG8" s="666"/>
      <c r="CH8" s="666"/>
      <c r="CI8" s="666"/>
      <c r="CJ8" s="666"/>
      <c r="CK8" s="666"/>
      <c r="CL8" s="666"/>
      <c r="CM8" s="666"/>
      <c r="CN8" s="666"/>
      <c r="CO8" s="666"/>
      <c r="CP8" s="666"/>
      <c r="CQ8" s="667"/>
      <c r="CR8" s="606">
        <v>1519916</v>
      </c>
      <c r="CS8" s="623"/>
      <c r="CT8" s="623"/>
      <c r="CU8" s="623"/>
      <c r="CV8" s="623"/>
      <c r="CW8" s="623"/>
      <c r="CX8" s="623"/>
      <c r="CY8" s="624"/>
      <c r="CZ8" s="644">
        <v>24.9</v>
      </c>
      <c r="DA8" s="644"/>
      <c r="DB8" s="644"/>
      <c r="DC8" s="644"/>
      <c r="DD8" s="612">
        <v>99203</v>
      </c>
      <c r="DE8" s="623"/>
      <c r="DF8" s="623"/>
      <c r="DG8" s="623"/>
      <c r="DH8" s="623"/>
      <c r="DI8" s="623"/>
      <c r="DJ8" s="623"/>
      <c r="DK8" s="623"/>
      <c r="DL8" s="623"/>
      <c r="DM8" s="623"/>
      <c r="DN8" s="623"/>
      <c r="DO8" s="623"/>
      <c r="DP8" s="624"/>
      <c r="DQ8" s="612">
        <v>668820</v>
      </c>
      <c r="DR8" s="623"/>
      <c r="DS8" s="623"/>
      <c r="DT8" s="623"/>
      <c r="DU8" s="623"/>
      <c r="DV8" s="623"/>
      <c r="DW8" s="623"/>
      <c r="DX8" s="623"/>
      <c r="DY8" s="623"/>
      <c r="DZ8" s="623"/>
      <c r="EA8" s="623"/>
      <c r="EB8" s="623"/>
      <c r="EC8" s="672"/>
    </row>
    <row r="9" spans="2:143" ht="11.25" customHeight="1" x14ac:dyDescent="0.15">
      <c r="B9" s="620" t="s">
        <v>241</v>
      </c>
      <c r="C9" s="621"/>
      <c r="D9" s="621"/>
      <c r="E9" s="621"/>
      <c r="F9" s="621"/>
      <c r="G9" s="621"/>
      <c r="H9" s="621"/>
      <c r="I9" s="621"/>
      <c r="J9" s="621"/>
      <c r="K9" s="621"/>
      <c r="L9" s="621"/>
      <c r="M9" s="621"/>
      <c r="N9" s="621"/>
      <c r="O9" s="621"/>
      <c r="P9" s="621"/>
      <c r="Q9" s="622"/>
      <c r="R9" s="606">
        <v>1860</v>
      </c>
      <c r="S9" s="623"/>
      <c r="T9" s="623"/>
      <c r="U9" s="623"/>
      <c r="V9" s="623"/>
      <c r="W9" s="623"/>
      <c r="X9" s="623"/>
      <c r="Y9" s="624"/>
      <c r="Z9" s="644">
        <v>0</v>
      </c>
      <c r="AA9" s="644"/>
      <c r="AB9" s="644"/>
      <c r="AC9" s="644"/>
      <c r="AD9" s="645">
        <v>1860</v>
      </c>
      <c r="AE9" s="645"/>
      <c r="AF9" s="645"/>
      <c r="AG9" s="645"/>
      <c r="AH9" s="645"/>
      <c r="AI9" s="645"/>
      <c r="AJ9" s="645"/>
      <c r="AK9" s="645"/>
      <c r="AL9" s="609">
        <v>0</v>
      </c>
      <c r="AM9" s="625"/>
      <c r="AN9" s="625"/>
      <c r="AO9" s="646"/>
      <c r="AP9" s="620" t="s">
        <v>242</v>
      </c>
      <c r="AQ9" s="621"/>
      <c r="AR9" s="621"/>
      <c r="AS9" s="621"/>
      <c r="AT9" s="621"/>
      <c r="AU9" s="621"/>
      <c r="AV9" s="621"/>
      <c r="AW9" s="621"/>
      <c r="AX9" s="621"/>
      <c r="AY9" s="621"/>
      <c r="AZ9" s="621"/>
      <c r="BA9" s="621"/>
      <c r="BB9" s="621"/>
      <c r="BC9" s="621"/>
      <c r="BD9" s="621"/>
      <c r="BE9" s="621"/>
      <c r="BF9" s="622"/>
      <c r="BG9" s="606">
        <v>186497</v>
      </c>
      <c r="BH9" s="623"/>
      <c r="BI9" s="623"/>
      <c r="BJ9" s="623"/>
      <c r="BK9" s="623"/>
      <c r="BL9" s="623"/>
      <c r="BM9" s="623"/>
      <c r="BN9" s="624"/>
      <c r="BO9" s="644">
        <v>24.3</v>
      </c>
      <c r="BP9" s="644"/>
      <c r="BQ9" s="644"/>
      <c r="BR9" s="644"/>
      <c r="BS9" s="645" t="s">
        <v>129</v>
      </c>
      <c r="BT9" s="645"/>
      <c r="BU9" s="645"/>
      <c r="BV9" s="645"/>
      <c r="BW9" s="645"/>
      <c r="BX9" s="645"/>
      <c r="BY9" s="645"/>
      <c r="BZ9" s="645"/>
      <c r="CA9" s="645"/>
      <c r="CB9" s="713"/>
      <c r="CD9" s="665" t="s">
        <v>243</v>
      </c>
      <c r="CE9" s="666"/>
      <c r="CF9" s="666"/>
      <c r="CG9" s="666"/>
      <c r="CH9" s="666"/>
      <c r="CI9" s="666"/>
      <c r="CJ9" s="666"/>
      <c r="CK9" s="666"/>
      <c r="CL9" s="666"/>
      <c r="CM9" s="666"/>
      <c r="CN9" s="666"/>
      <c r="CO9" s="666"/>
      <c r="CP9" s="666"/>
      <c r="CQ9" s="667"/>
      <c r="CR9" s="606">
        <v>811865</v>
      </c>
      <c r="CS9" s="623"/>
      <c r="CT9" s="623"/>
      <c r="CU9" s="623"/>
      <c r="CV9" s="623"/>
      <c r="CW9" s="623"/>
      <c r="CX9" s="623"/>
      <c r="CY9" s="624"/>
      <c r="CZ9" s="644">
        <v>13.3</v>
      </c>
      <c r="DA9" s="644"/>
      <c r="DB9" s="644"/>
      <c r="DC9" s="644"/>
      <c r="DD9" s="612">
        <v>54168</v>
      </c>
      <c r="DE9" s="623"/>
      <c r="DF9" s="623"/>
      <c r="DG9" s="623"/>
      <c r="DH9" s="623"/>
      <c r="DI9" s="623"/>
      <c r="DJ9" s="623"/>
      <c r="DK9" s="623"/>
      <c r="DL9" s="623"/>
      <c r="DM9" s="623"/>
      <c r="DN9" s="623"/>
      <c r="DO9" s="623"/>
      <c r="DP9" s="624"/>
      <c r="DQ9" s="612">
        <v>562785</v>
      </c>
      <c r="DR9" s="623"/>
      <c r="DS9" s="623"/>
      <c r="DT9" s="623"/>
      <c r="DU9" s="623"/>
      <c r="DV9" s="623"/>
      <c r="DW9" s="623"/>
      <c r="DX9" s="623"/>
      <c r="DY9" s="623"/>
      <c r="DZ9" s="623"/>
      <c r="EA9" s="623"/>
      <c r="EB9" s="623"/>
      <c r="EC9" s="672"/>
    </row>
    <row r="10" spans="2:143" ht="11.25" customHeight="1" x14ac:dyDescent="0.15">
      <c r="B10" s="620" t="s">
        <v>244</v>
      </c>
      <c r="C10" s="621"/>
      <c r="D10" s="621"/>
      <c r="E10" s="621"/>
      <c r="F10" s="621"/>
      <c r="G10" s="621"/>
      <c r="H10" s="621"/>
      <c r="I10" s="621"/>
      <c r="J10" s="621"/>
      <c r="K10" s="621"/>
      <c r="L10" s="621"/>
      <c r="M10" s="621"/>
      <c r="N10" s="621"/>
      <c r="O10" s="621"/>
      <c r="P10" s="621"/>
      <c r="Q10" s="622"/>
      <c r="R10" s="606" t="s">
        <v>129</v>
      </c>
      <c r="S10" s="623"/>
      <c r="T10" s="623"/>
      <c r="U10" s="623"/>
      <c r="V10" s="623"/>
      <c r="W10" s="623"/>
      <c r="X10" s="623"/>
      <c r="Y10" s="624"/>
      <c r="Z10" s="644" t="s">
        <v>129</v>
      </c>
      <c r="AA10" s="644"/>
      <c r="AB10" s="644"/>
      <c r="AC10" s="644"/>
      <c r="AD10" s="645" t="s">
        <v>129</v>
      </c>
      <c r="AE10" s="645"/>
      <c r="AF10" s="645"/>
      <c r="AG10" s="645"/>
      <c r="AH10" s="645"/>
      <c r="AI10" s="645"/>
      <c r="AJ10" s="645"/>
      <c r="AK10" s="645"/>
      <c r="AL10" s="609" t="s">
        <v>129</v>
      </c>
      <c r="AM10" s="625"/>
      <c r="AN10" s="625"/>
      <c r="AO10" s="646"/>
      <c r="AP10" s="620" t="s">
        <v>245</v>
      </c>
      <c r="AQ10" s="621"/>
      <c r="AR10" s="621"/>
      <c r="AS10" s="621"/>
      <c r="AT10" s="621"/>
      <c r="AU10" s="621"/>
      <c r="AV10" s="621"/>
      <c r="AW10" s="621"/>
      <c r="AX10" s="621"/>
      <c r="AY10" s="621"/>
      <c r="AZ10" s="621"/>
      <c r="BA10" s="621"/>
      <c r="BB10" s="621"/>
      <c r="BC10" s="621"/>
      <c r="BD10" s="621"/>
      <c r="BE10" s="621"/>
      <c r="BF10" s="622"/>
      <c r="BG10" s="606">
        <v>16106</v>
      </c>
      <c r="BH10" s="623"/>
      <c r="BI10" s="623"/>
      <c r="BJ10" s="623"/>
      <c r="BK10" s="623"/>
      <c r="BL10" s="623"/>
      <c r="BM10" s="623"/>
      <c r="BN10" s="624"/>
      <c r="BO10" s="644">
        <v>2.1</v>
      </c>
      <c r="BP10" s="644"/>
      <c r="BQ10" s="644"/>
      <c r="BR10" s="644"/>
      <c r="BS10" s="645" t="s">
        <v>129</v>
      </c>
      <c r="BT10" s="645"/>
      <c r="BU10" s="645"/>
      <c r="BV10" s="645"/>
      <c r="BW10" s="645"/>
      <c r="BX10" s="645"/>
      <c r="BY10" s="645"/>
      <c r="BZ10" s="645"/>
      <c r="CA10" s="645"/>
      <c r="CB10" s="713"/>
      <c r="CD10" s="665" t="s">
        <v>246</v>
      </c>
      <c r="CE10" s="666"/>
      <c r="CF10" s="666"/>
      <c r="CG10" s="666"/>
      <c r="CH10" s="666"/>
      <c r="CI10" s="666"/>
      <c r="CJ10" s="666"/>
      <c r="CK10" s="666"/>
      <c r="CL10" s="666"/>
      <c r="CM10" s="666"/>
      <c r="CN10" s="666"/>
      <c r="CO10" s="666"/>
      <c r="CP10" s="666"/>
      <c r="CQ10" s="667"/>
      <c r="CR10" s="606" t="s">
        <v>129</v>
      </c>
      <c r="CS10" s="623"/>
      <c r="CT10" s="623"/>
      <c r="CU10" s="623"/>
      <c r="CV10" s="623"/>
      <c r="CW10" s="623"/>
      <c r="CX10" s="623"/>
      <c r="CY10" s="624"/>
      <c r="CZ10" s="644" t="s">
        <v>129</v>
      </c>
      <c r="DA10" s="644"/>
      <c r="DB10" s="644"/>
      <c r="DC10" s="644"/>
      <c r="DD10" s="612" t="s">
        <v>129</v>
      </c>
      <c r="DE10" s="623"/>
      <c r="DF10" s="623"/>
      <c r="DG10" s="623"/>
      <c r="DH10" s="623"/>
      <c r="DI10" s="623"/>
      <c r="DJ10" s="623"/>
      <c r="DK10" s="623"/>
      <c r="DL10" s="623"/>
      <c r="DM10" s="623"/>
      <c r="DN10" s="623"/>
      <c r="DO10" s="623"/>
      <c r="DP10" s="624"/>
      <c r="DQ10" s="612" t="s">
        <v>129</v>
      </c>
      <c r="DR10" s="623"/>
      <c r="DS10" s="623"/>
      <c r="DT10" s="623"/>
      <c r="DU10" s="623"/>
      <c r="DV10" s="623"/>
      <c r="DW10" s="623"/>
      <c r="DX10" s="623"/>
      <c r="DY10" s="623"/>
      <c r="DZ10" s="623"/>
      <c r="EA10" s="623"/>
      <c r="EB10" s="623"/>
      <c r="EC10" s="672"/>
    </row>
    <row r="11" spans="2:143" ht="11.25" customHeight="1" x14ac:dyDescent="0.15">
      <c r="B11" s="620" t="s">
        <v>247</v>
      </c>
      <c r="C11" s="621"/>
      <c r="D11" s="621"/>
      <c r="E11" s="621"/>
      <c r="F11" s="621"/>
      <c r="G11" s="621"/>
      <c r="H11" s="621"/>
      <c r="I11" s="621"/>
      <c r="J11" s="621"/>
      <c r="K11" s="621"/>
      <c r="L11" s="621"/>
      <c r="M11" s="621"/>
      <c r="N11" s="621"/>
      <c r="O11" s="621"/>
      <c r="P11" s="621"/>
      <c r="Q11" s="622"/>
      <c r="R11" s="606">
        <v>136791</v>
      </c>
      <c r="S11" s="623"/>
      <c r="T11" s="623"/>
      <c r="U11" s="623"/>
      <c r="V11" s="623"/>
      <c r="W11" s="623"/>
      <c r="X11" s="623"/>
      <c r="Y11" s="624"/>
      <c r="Z11" s="609">
        <v>2.2000000000000002</v>
      </c>
      <c r="AA11" s="625"/>
      <c r="AB11" s="625"/>
      <c r="AC11" s="626"/>
      <c r="AD11" s="612">
        <v>136791</v>
      </c>
      <c r="AE11" s="623"/>
      <c r="AF11" s="623"/>
      <c r="AG11" s="623"/>
      <c r="AH11" s="623"/>
      <c r="AI11" s="623"/>
      <c r="AJ11" s="623"/>
      <c r="AK11" s="624"/>
      <c r="AL11" s="609">
        <v>3.7</v>
      </c>
      <c r="AM11" s="625"/>
      <c r="AN11" s="625"/>
      <c r="AO11" s="646"/>
      <c r="AP11" s="620" t="s">
        <v>248</v>
      </c>
      <c r="AQ11" s="621"/>
      <c r="AR11" s="621"/>
      <c r="AS11" s="621"/>
      <c r="AT11" s="621"/>
      <c r="AU11" s="621"/>
      <c r="AV11" s="621"/>
      <c r="AW11" s="621"/>
      <c r="AX11" s="621"/>
      <c r="AY11" s="621"/>
      <c r="AZ11" s="621"/>
      <c r="BA11" s="621"/>
      <c r="BB11" s="621"/>
      <c r="BC11" s="621"/>
      <c r="BD11" s="621"/>
      <c r="BE11" s="621"/>
      <c r="BF11" s="622"/>
      <c r="BG11" s="606">
        <v>23512</v>
      </c>
      <c r="BH11" s="623"/>
      <c r="BI11" s="623"/>
      <c r="BJ11" s="623"/>
      <c r="BK11" s="623"/>
      <c r="BL11" s="623"/>
      <c r="BM11" s="623"/>
      <c r="BN11" s="624"/>
      <c r="BO11" s="644">
        <v>3.1</v>
      </c>
      <c r="BP11" s="644"/>
      <c r="BQ11" s="644"/>
      <c r="BR11" s="644"/>
      <c r="BS11" s="645" t="s">
        <v>129</v>
      </c>
      <c r="BT11" s="645"/>
      <c r="BU11" s="645"/>
      <c r="BV11" s="645"/>
      <c r="BW11" s="645"/>
      <c r="BX11" s="645"/>
      <c r="BY11" s="645"/>
      <c r="BZ11" s="645"/>
      <c r="CA11" s="645"/>
      <c r="CB11" s="713"/>
      <c r="CD11" s="665" t="s">
        <v>249</v>
      </c>
      <c r="CE11" s="666"/>
      <c r="CF11" s="666"/>
      <c r="CG11" s="666"/>
      <c r="CH11" s="666"/>
      <c r="CI11" s="666"/>
      <c r="CJ11" s="666"/>
      <c r="CK11" s="666"/>
      <c r="CL11" s="666"/>
      <c r="CM11" s="666"/>
      <c r="CN11" s="666"/>
      <c r="CO11" s="666"/>
      <c r="CP11" s="666"/>
      <c r="CQ11" s="667"/>
      <c r="CR11" s="606">
        <v>635966</v>
      </c>
      <c r="CS11" s="623"/>
      <c r="CT11" s="623"/>
      <c r="CU11" s="623"/>
      <c r="CV11" s="623"/>
      <c r="CW11" s="623"/>
      <c r="CX11" s="623"/>
      <c r="CY11" s="624"/>
      <c r="CZ11" s="644">
        <v>10.4</v>
      </c>
      <c r="DA11" s="644"/>
      <c r="DB11" s="644"/>
      <c r="DC11" s="644"/>
      <c r="DD11" s="612">
        <v>98236</v>
      </c>
      <c r="DE11" s="623"/>
      <c r="DF11" s="623"/>
      <c r="DG11" s="623"/>
      <c r="DH11" s="623"/>
      <c r="DI11" s="623"/>
      <c r="DJ11" s="623"/>
      <c r="DK11" s="623"/>
      <c r="DL11" s="623"/>
      <c r="DM11" s="623"/>
      <c r="DN11" s="623"/>
      <c r="DO11" s="623"/>
      <c r="DP11" s="624"/>
      <c r="DQ11" s="612">
        <v>409149</v>
      </c>
      <c r="DR11" s="623"/>
      <c r="DS11" s="623"/>
      <c r="DT11" s="623"/>
      <c r="DU11" s="623"/>
      <c r="DV11" s="623"/>
      <c r="DW11" s="623"/>
      <c r="DX11" s="623"/>
      <c r="DY11" s="623"/>
      <c r="DZ11" s="623"/>
      <c r="EA11" s="623"/>
      <c r="EB11" s="623"/>
      <c r="EC11" s="672"/>
    </row>
    <row r="12" spans="2:143" ht="11.25" customHeight="1" x14ac:dyDescent="0.15">
      <c r="B12" s="620" t="s">
        <v>250</v>
      </c>
      <c r="C12" s="621"/>
      <c r="D12" s="621"/>
      <c r="E12" s="621"/>
      <c r="F12" s="621"/>
      <c r="G12" s="621"/>
      <c r="H12" s="621"/>
      <c r="I12" s="621"/>
      <c r="J12" s="621"/>
      <c r="K12" s="621"/>
      <c r="L12" s="621"/>
      <c r="M12" s="621"/>
      <c r="N12" s="621"/>
      <c r="O12" s="621"/>
      <c r="P12" s="621"/>
      <c r="Q12" s="622"/>
      <c r="R12" s="606" t="s">
        <v>129</v>
      </c>
      <c r="S12" s="623"/>
      <c r="T12" s="623"/>
      <c r="U12" s="623"/>
      <c r="V12" s="623"/>
      <c r="W12" s="623"/>
      <c r="X12" s="623"/>
      <c r="Y12" s="624"/>
      <c r="Z12" s="644" t="s">
        <v>129</v>
      </c>
      <c r="AA12" s="644"/>
      <c r="AB12" s="644"/>
      <c r="AC12" s="644"/>
      <c r="AD12" s="645" t="s">
        <v>129</v>
      </c>
      <c r="AE12" s="645"/>
      <c r="AF12" s="645"/>
      <c r="AG12" s="645"/>
      <c r="AH12" s="645"/>
      <c r="AI12" s="645"/>
      <c r="AJ12" s="645"/>
      <c r="AK12" s="645"/>
      <c r="AL12" s="609" t="s">
        <v>129</v>
      </c>
      <c r="AM12" s="625"/>
      <c r="AN12" s="625"/>
      <c r="AO12" s="646"/>
      <c r="AP12" s="620" t="s">
        <v>251</v>
      </c>
      <c r="AQ12" s="621"/>
      <c r="AR12" s="621"/>
      <c r="AS12" s="621"/>
      <c r="AT12" s="621"/>
      <c r="AU12" s="621"/>
      <c r="AV12" s="621"/>
      <c r="AW12" s="621"/>
      <c r="AX12" s="621"/>
      <c r="AY12" s="621"/>
      <c r="AZ12" s="621"/>
      <c r="BA12" s="621"/>
      <c r="BB12" s="621"/>
      <c r="BC12" s="621"/>
      <c r="BD12" s="621"/>
      <c r="BE12" s="621"/>
      <c r="BF12" s="622"/>
      <c r="BG12" s="606">
        <v>454627</v>
      </c>
      <c r="BH12" s="623"/>
      <c r="BI12" s="623"/>
      <c r="BJ12" s="623"/>
      <c r="BK12" s="623"/>
      <c r="BL12" s="623"/>
      <c r="BM12" s="623"/>
      <c r="BN12" s="624"/>
      <c r="BO12" s="644">
        <v>59.3</v>
      </c>
      <c r="BP12" s="644"/>
      <c r="BQ12" s="644"/>
      <c r="BR12" s="644"/>
      <c r="BS12" s="645" t="s">
        <v>129</v>
      </c>
      <c r="BT12" s="645"/>
      <c r="BU12" s="645"/>
      <c r="BV12" s="645"/>
      <c r="BW12" s="645"/>
      <c r="BX12" s="645"/>
      <c r="BY12" s="645"/>
      <c r="BZ12" s="645"/>
      <c r="CA12" s="645"/>
      <c r="CB12" s="713"/>
      <c r="CD12" s="665" t="s">
        <v>252</v>
      </c>
      <c r="CE12" s="666"/>
      <c r="CF12" s="666"/>
      <c r="CG12" s="666"/>
      <c r="CH12" s="666"/>
      <c r="CI12" s="666"/>
      <c r="CJ12" s="666"/>
      <c r="CK12" s="666"/>
      <c r="CL12" s="666"/>
      <c r="CM12" s="666"/>
      <c r="CN12" s="666"/>
      <c r="CO12" s="666"/>
      <c r="CP12" s="666"/>
      <c r="CQ12" s="667"/>
      <c r="CR12" s="606">
        <v>92367</v>
      </c>
      <c r="CS12" s="623"/>
      <c r="CT12" s="623"/>
      <c r="CU12" s="623"/>
      <c r="CV12" s="623"/>
      <c r="CW12" s="623"/>
      <c r="CX12" s="623"/>
      <c r="CY12" s="624"/>
      <c r="CZ12" s="644">
        <v>1.5</v>
      </c>
      <c r="DA12" s="644"/>
      <c r="DB12" s="644"/>
      <c r="DC12" s="644"/>
      <c r="DD12" s="612">
        <v>4000</v>
      </c>
      <c r="DE12" s="623"/>
      <c r="DF12" s="623"/>
      <c r="DG12" s="623"/>
      <c r="DH12" s="623"/>
      <c r="DI12" s="623"/>
      <c r="DJ12" s="623"/>
      <c r="DK12" s="623"/>
      <c r="DL12" s="623"/>
      <c r="DM12" s="623"/>
      <c r="DN12" s="623"/>
      <c r="DO12" s="623"/>
      <c r="DP12" s="624"/>
      <c r="DQ12" s="612">
        <v>49504</v>
      </c>
      <c r="DR12" s="623"/>
      <c r="DS12" s="623"/>
      <c r="DT12" s="623"/>
      <c r="DU12" s="623"/>
      <c r="DV12" s="623"/>
      <c r="DW12" s="623"/>
      <c r="DX12" s="623"/>
      <c r="DY12" s="623"/>
      <c r="DZ12" s="623"/>
      <c r="EA12" s="623"/>
      <c r="EB12" s="623"/>
      <c r="EC12" s="672"/>
    </row>
    <row r="13" spans="2:143" ht="11.25" customHeight="1" x14ac:dyDescent="0.15">
      <c r="B13" s="620" t="s">
        <v>253</v>
      </c>
      <c r="C13" s="621"/>
      <c r="D13" s="621"/>
      <c r="E13" s="621"/>
      <c r="F13" s="621"/>
      <c r="G13" s="621"/>
      <c r="H13" s="621"/>
      <c r="I13" s="621"/>
      <c r="J13" s="621"/>
      <c r="K13" s="621"/>
      <c r="L13" s="621"/>
      <c r="M13" s="621"/>
      <c r="N13" s="621"/>
      <c r="O13" s="621"/>
      <c r="P13" s="621"/>
      <c r="Q13" s="622"/>
      <c r="R13" s="606" t="s">
        <v>129</v>
      </c>
      <c r="S13" s="623"/>
      <c r="T13" s="623"/>
      <c r="U13" s="623"/>
      <c r="V13" s="623"/>
      <c r="W13" s="623"/>
      <c r="X13" s="623"/>
      <c r="Y13" s="624"/>
      <c r="Z13" s="644" t="s">
        <v>129</v>
      </c>
      <c r="AA13" s="644"/>
      <c r="AB13" s="644"/>
      <c r="AC13" s="644"/>
      <c r="AD13" s="645" t="s">
        <v>129</v>
      </c>
      <c r="AE13" s="645"/>
      <c r="AF13" s="645"/>
      <c r="AG13" s="645"/>
      <c r="AH13" s="645"/>
      <c r="AI13" s="645"/>
      <c r="AJ13" s="645"/>
      <c r="AK13" s="645"/>
      <c r="AL13" s="609" t="s">
        <v>129</v>
      </c>
      <c r="AM13" s="625"/>
      <c r="AN13" s="625"/>
      <c r="AO13" s="646"/>
      <c r="AP13" s="620" t="s">
        <v>254</v>
      </c>
      <c r="AQ13" s="621"/>
      <c r="AR13" s="621"/>
      <c r="AS13" s="621"/>
      <c r="AT13" s="621"/>
      <c r="AU13" s="621"/>
      <c r="AV13" s="621"/>
      <c r="AW13" s="621"/>
      <c r="AX13" s="621"/>
      <c r="AY13" s="621"/>
      <c r="AZ13" s="621"/>
      <c r="BA13" s="621"/>
      <c r="BB13" s="621"/>
      <c r="BC13" s="621"/>
      <c r="BD13" s="621"/>
      <c r="BE13" s="621"/>
      <c r="BF13" s="622"/>
      <c r="BG13" s="606">
        <v>450047</v>
      </c>
      <c r="BH13" s="623"/>
      <c r="BI13" s="623"/>
      <c r="BJ13" s="623"/>
      <c r="BK13" s="623"/>
      <c r="BL13" s="623"/>
      <c r="BM13" s="623"/>
      <c r="BN13" s="624"/>
      <c r="BO13" s="644">
        <v>58.7</v>
      </c>
      <c r="BP13" s="644"/>
      <c r="BQ13" s="644"/>
      <c r="BR13" s="644"/>
      <c r="BS13" s="645" t="s">
        <v>129</v>
      </c>
      <c r="BT13" s="645"/>
      <c r="BU13" s="645"/>
      <c r="BV13" s="645"/>
      <c r="BW13" s="645"/>
      <c r="BX13" s="645"/>
      <c r="BY13" s="645"/>
      <c r="BZ13" s="645"/>
      <c r="CA13" s="645"/>
      <c r="CB13" s="713"/>
      <c r="CD13" s="665" t="s">
        <v>255</v>
      </c>
      <c r="CE13" s="666"/>
      <c r="CF13" s="666"/>
      <c r="CG13" s="666"/>
      <c r="CH13" s="666"/>
      <c r="CI13" s="666"/>
      <c r="CJ13" s="666"/>
      <c r="CK13" s="666"/>
      <c r="CL13" s="666"/>
      <c r="CM13" s="666"/>
      <c r="CN13" s="666"/>
      <c r="CO13" s="666"/>
      <c r="CP13" s="666"/>
      <c r="CQ13" s="667"/>
      <c r="CR13" s="606">
        <v>318734</v>
      </c>
      <c r="CS13" s="623"/>
      <c r="CT13" s="623"/>
      <c r="CU13" s="623"/>
      <c r="CV13" s="623"/>
      <c r="CW13" s="623"/>
      <c r="CX13" s="623"/>
      <c r="CY13" s="624"/>
      <c r="CZ13" s="644">
        <v>5.2</v>
      </c>
      <c r="DA13" s="644"/>
      <c r="DB13" s="644"/>
      <c r="DC13" s="644"/>
      <c r="DD13" s="612">
        <v>177005</v>
      </c>
      <c r="DE13" s="623"/>
      <c r="DF13" s="623"/>
      <c r="DG13" s="623"/>
      <c r="DH13" s="623"/>
      <c r="DI13" s="623"/>
      <c r="DJ13" s="623"/>
      <c r="DK13" s="623"/>
      <c r="DL13" s="623"/>
      <c r="DM13" s="623"/>
      <c r="DN13" s="623"/>
      <c r="DO13" s="623"/>
      <c r="DP13" s="624"/>
      <c r="DQ13" s="612">
        <v>111719</v>
      </c>
      <c r="DR13" s="623"/>
      <c r="DS13" s="623"/>
      <c r="DT13" s="623"/>
      <c r="DU13" s="623"/>
      <c r="DV13" s="623"/>
      <c r="DW13" s="623"/>
      <c r="DX13" s="623"/>
      <c r="DY13" s="623"/>
      <c r="DZ13" s="623"/>
      <c r="EA13" s="623"/>
      <c r="EB13" s="623"/>
      <c r="EC13" s="672"/>
    </row>
    <row r="14" spans="2:143" ht="11.25" customHeight="1" x14ac:dyDescent="0.15">
      <c r="B14" s="620" t="s">
        <v>256</v>
      </c>
      <c r="C14" s="621"/>
      <c r="D14" s="621"/>
      <c r="E14" s="621"/>
      <c r="F14" s="621"/>
      <c r="G14" s="621"/>
      <c r="H14" s="621"/>
      <c r="I14" s="621"/>
      <c r="J14" s="621"/>
      <c r="K14" s="621"/>
      <c r="L14" s="621"/>
      <c r="M14" s="621"/>
      <c r="N14" s="621"/>
      <c r="O14" s="621"/>
      <c r="P14" s="621"/>
      <c r="Q14" s="622"/>
      <c r="R14" s="606" t="s">
        <v>129</v>
      </c>
      <c r="S14" s="623"/>
      <c r="T14" s="623"/>
      <c r="U14" s="623"/>
      <c r="V14" s="623"/>
      <c r="W14" s="623"/>
      <c r="X14" s="623"/>
      <c r="Y14" s="624"/>
      <c r="Z14" s="644" t="s">
        <v>129</v>
      </c>
      <c r="AA14" s="644"/>
      <c r="AB14" s="644"/>
      <c r="AC14" s="644"/>
      <c r="AD14" s="645" t="s">
        <v>129</v>
      </c>
      <c r="AE14" s="645"/>
      <c r="AF14" s="645"/>
      <c r="AG14" s="645"/>
      <c r="AH14" s="645"/>
      <c r="AI14" s="645"/>
      <c r="AJ14" s="645"/>
      <c r="AK14" s="645"/>
      <c r="AL14" s="609" t="s">
        <v>129</v>
      </c>
      <c r="AM14" s="625"/>
      <c r="AN14" s="625"/>
      <c r="AO14" s="646"/>
      <c r="AP14" s="620" t="s">
        <v>257</v>
      </c>
      <c r="AQ14" s="621"/>
      <c r="AR14" s="621"/>
      <c r="AS14" s="621"/>
      <c r="AT14" s="621"/>
      <c r="AU14" s="621"/>
      <c r="AV14" s="621"/>
      <c r="AW14" s="621"/>
      <c r="AX14" s="621"/>
      <c r="AY14" s="621"/>
      <c r="AZ14" s="621"/>
      <c r="BA14" s="621"/>
      <c r="BB14" s="621"/>
      <c r="BC14" s="621"/>
      <c r="BD14" s="621"/>
      <c r="BE14" s="621"/>
      <c r="BF14" s="622"/>
      <c r="BG14" s="606">
        <v>31680</v>
      </c>
      <c r="BH14" s="623"/>
      <c r="BI14" s="623"/>
      <c r="BJ14" s="623"/>
      <c r="BK14" s="623"/>
      <c r="BL14" s="623"/>
      <c r="BM14" s="623"/>
      <c r="BN14" s="624"/>
      <c r="BO14" s="644">
        <v>4.0999999999999996</v>
      </c>
      <c r="BP14" s="644"/>
      <c r="BQ14" s="644"/>
      <c r="BR14" s="644"/>
      <c r="BS14" s="645" t="s">
        <v>129</v>
      </c>
      <c r="BT14" s="645"/>
      <c r="BU14" s="645"/>
      <c r="BV14" s="645"/>
      <c r="BW14" s="645"/>
      <c r="BX14" s="645"/>
      <c r="BY14" s="645"/>
      <c r="BZ14" s="645"/>
      <c r="CA14" s="645"/>
      <c r="CB14" s="713"/>
      <c r="CD14" s="665" t="s">
        <v>258</v>
      </c>
      <c r="CE14" s="666"/>
      <c r="CF14" s="666"/>
      <c r="CG14" s="666"/>
      <c r="CH14" s="666"/>
      <c r="CI14" s="666"/>
      <c r="CJ14" s="666"/>
      <c r="CK14" s="666"/>
      <c r="CL14" s="666"/>
      <c r="CM14" s="666"/>
      <c r="CN14" s="666"/>
      <c r="CO14" s="666"/>
      <c r="CP14" s="666"/>
      <c r="CQ14" s="667"/>
      <c r="CR14" s="606">
        <v>207274</v>
      </c>
      <c r="CS14" s="623"/>
      <c r="CT14" s="623"/>
      <c r="CU14" s="623"/>
      <c r="CV14" s="623"/>
      <c r="CW14" s="623"/>
      <c r="CX14" s="623"/>
      <c r="CY14" s="624"/>
      <c r="CZ14" s="644">
        <v>3.4</v>
      </c>
      <c r="DA14" s="644"/>
      <c r="DB14" s="644"/>
      <c r="DC14" s="644"/>
      <c r="DD14" s="612">
        <v>14509</v>
      </c>
      <c r="DE14" s="623"/>
      <c r="DF14" s="623"/>
      <c r="DG14" s="623"/>
      <c r="DH14" s="623"/>
      <c r="DI14" s="623"/>
      <c r="DJ14" s="623"/>
      <c r="DK14" s="623"/>
      <c r="DL14" s="623"/>
      <c r="DM14" s="623"/>
      <c r="DN14" s="623"/>
      <c r="DO14" s="623"/>
      <c r="DP14" s="624"/>
      <c r="DQ14" s="612">
        <v>189972</v>
      </c>
      <c r="DR14" s="623"/>
      <c r="DS14" s="623"/>
      <c r="DT14" s="623"/>
      <c r="DU14" s="623"/>
      <c r="DV14" s="623"/>
      <c r="DW14" s="623"/>
      <c r="DX14" s="623"/>
      <c r="DY14" s="623"/>
      <c r="DZ14" s="623"/>
      <c r="EA14" s="623"/>
      <c r="EB14" s="623"/>
      <c r="EC14" s="672"/>
    </row>
    <row r="15" spans="2:143" ht="11.25" customHeight="1" x14ac:dyDescent="0.15">
      <c r="B15" s="620" t="s">
        <v>259</v>
      </c>
      <c r="C15" s="621"/>
      <c r="D15" s="621"/>
      <c r="E15" s="621"/>
      <c r="F15" s="621"/>
      <c r="G15" s="621"/>
      <c r="H15" s="621"/>
      <c r="I15" s="621"/>
      <c r="J15" s="621"/>
      <c r="K15" s="621"/>
      <c r="L15" s="621"/>
      <c r="M15" s="621"/>
      <c r="N15" s="621"/>
      <c r="O15" s="621"/>
      <c r="P15" s="621"/>
      <c r="Q15" s="622"/>
      <c r="R15" s="606" t="s">
        <v>129</v>
      </c>
      <c r="S15" s="623"/>
      <c r="T15" s="623"/>
      <c r="U15" s="623"/>
      <c r="V15" s="623"/>
      <c r="W15" s="623"/>
      <c r="X15" s="623"/>
      <c r="Y15" s="624"/>
      <c r="Z15" s="644" t="s">
        <v>129</v>
      </c>
      <c r="AA15" s="644"/>
      <c r="AB15" s="644"/>
      <c r="AC15" s="644"/>
      <c r="AD15" s="645" t="s">
        <v>129</v>
      </c>
      <c r="AE15" s="645"/>
      <c r="AF15" s="645"/>
      <c r="AG15" s="645"/>
      <c r="AH15" s="645"/>
      <c r="AI15" s="645"/>
      <c r="AJ15" s="645"/>
      <c r="AK15" s="645"/>
      <c r="AL15" s="609" t="s">
        <v>129</v>
      </c>
      <c r="AM15" s="625"/>
      <c r="AN15" s="625"/>
      <c r="AO15" s="646"/>
      <c r="AP15" s="620" t="s">
        <v>260</v>
      </c>
      <c r="AQ15" s="621"/>
      <c r="AR15" s="621"/>
      <c r="AS15" s="621"/>
      <c r="AT15" s="621"/>
      <c r="AU15" s="621"/>
      <c r="AV15" s="621"/>
      <c r="AW15" s="621"/>
      <c r="AX15" s="621"/>
      <c r="AY15" s="621"/>
      <c r="AZ15" s="621"/>
      <c r="BA15" s="621"/>
      <c r="BB15" s="621"/>
      <c r="BC15" s="621"/>
      <c r="BD15" s="621"/>
      <c r="BE15" s="621"/>
      <c r="BF15" s="622"/>
      <c r="BG15" s="606">
        <v>45214</v>
      </c>
      <c r="BH15" s="623"/>
      <c r="BI15" s="623"/>
      <c r="BJ15" s="623"/>
      <c r="BK15" s="623"/>
      <c r="BL15" s="623"/>
      <c r="BM15" s="623"/>
      <c r="BN15" s="624"/>
      <c r="BO15" s="644">
        <v>5.9</v>
      </c>
      <c r="BP15" s="644"/>
      <c r="BQ15" s="644"/>
      <c r="BR15" s="644"/>
      <c r="BS15" s="645" t="s">
        <v>129</v>
      </c>
      <c r="BT15" s="645"/>
      <c r="BU15" s="645"/>
      <c r="BV15" s="645"/>
      <c r="BW15" s="645"/>
      <c r="BX15" s="645"/>
      <c r="BY15" s="645"/>
      <c r="BZ15" s="645"/>
      <c r="CA15" s="645"/>
      <c r="CB15" s="713"/>
      <c r="CD15" s="665" t="s">
        <v>261</v>
      </c>
      <c r="CE15" s="666"/>
      <c r="CF15" s="666"/>
      <c r="CG15" s="666"/>
      <c r="CH15" s="666"/>
      <c r="CI15" s="666"/>
      <c r="CJ15" s="666"/>
      <c r="CK15" s="666"/>
      <c r="CL15" s="666"/>
      <c r="CM15" s="666"/>
      <c r="CN15" s="666"/>
      <c r="CO15" s="666"/>
      <c r="CP15" s="666"/>
      <c r="CQ15" s="667"/>
      <c r="CR15" s="606">
        <v>496725</v>
      </c>
      <c r="CS15" s="623"/>
      <c r="CT15" s="623"/>
      <c r="CU15" s="623"/>
      <c r="CV15" s="623"/>
      <c r="CW15" s="623"/>
      <c r="CX15" s="623"/>
      <c r="CY15" s="624"/>
      <c r="CZ15" s="644">
        <v>8.1</v>
      </c>
      <c r="DA15" s="644"/>
      <c r="DB15" s="644"/>
      <c r="DC15" s="644"/>
      <c r="DD15" s="612">
        <v>43404</v>
      </c>
      <c r="DE15" s="623"/>
      <c r="DF15" s="623"/>
      <c r="DG15" s="623"/>
      <c r="DH15" s="623"/>
      <c r="DI15" s="623"/>
      <c r="DJ15" s="623"/>
      <c r="DK15" s="623"/>
      <c r="DL15" s="623"/>
      <c r="DM15" s="623"/>
      <c r="DN15" s="623"/>
      <c r="DO15" s="623"/>
      <c r="DP15" s="624"/>
      <c r="DQ15" s="612">
        <v>425222</v>
      </c>
      <c r="DR15" s="623"/>
      <c r="DS15" s="623"/>
      <c r="DT15" s="623"/>
      <c r="DU15" s="623"/>
      <c r="DV15" s="623"/>
      <c r="DW15" s="623"/>
      <c r="DX15" s="623"/>
      <c r="DY15" s="623"/>
      <c r="DZ15" s="623"/>
      <c r="EA15" s="623"/>
      <c r="EB15" s="623"/>
      <c r="EC15" s="672"/>
    </row>
    <row r="16" spans="2:143" ht="11.25" customHeight="1" x14ac:dyDescent="0.15">
      <c r="B16" s="620" t="s">
        <v>262</v>
      </c>
      <c r="C16" s="621"/>
      <c r="D16" s="621"/>
      <c r="E16" s="621"/>
      <c r="F16" s="621"/>
      <c r="G16" s="621"/>
      <c r="H16" s="621"/>
      <c r="I16" s="621"/>
      <c r="J16" s="621"/>
      <c r="K16" s="621"/>
      <c r="L16" s="621"/>
      <c r="M16" s="621"/>
      <c r="N16" s="621"/>
      <c r="O16" s="621"/>
      <c r="P16" s="621"/>
      <c r="Q16" s="622"/>
      <c r="R16" s="606">
        <v>3223</v>
      </c>
      <c r="S16" s="623"/>
      <c r="T16" s="623"/>
      <c r="U16" s="623"/>
      <c r="V16" s="623"/>
      <c r="W16" s="623"/>
      <c r="X16" s="623"/>
      <c r="Y16" s="624"/>
      <c r="Z16" s="644">
        <v>0.1</v>
      </c>
      <c r="AA16" s="644"/>
      <c r="AB16" s="644"/>
      <c r="AC16" s="644"/>
      <c r="AD16" s="645">
        <v>3223</v>
      </c>
      <c r="AE16" s="645"/>
      <c r="AF16" s="645"/>
      <c r="AG16" s="645"/>
      <c r="AH16" s="645"/>
      <c r="AI16" s="645"/>
      <c r="AJ16" s="645"/>
      <c r="AK16" s="645"/>
      <c r="AL16" s="609">
        <v>0.1</v>
      </c>
      <c r="AM16" s="625"/>
      <c r="AN16" s="625"/>
      <c r="AO16" s="646"/>
      <c r="AP16" s="620" t="s">
        <v>263</v>
      </c>
      <c r="AQ16" s="621"/>
      <c r="AR16" s="621"/>
      <c r="AS16" s="621"/>
      <c r="AT16" s="621"/>
      <c r="AU16" s="621"/>
      <c r="AV16" s="621"/>
      <c r="AW16" s="621"/>
      <c r="AX16" s="621"/>
      <c r="AY16" s="621"/>
      <c r="AZ16" s="621"/>
      <c r="BA16" s="621"/>
      <c r="BB16" s="621"/>
      <c r="BC16" s="621"/>
      <c r="BD16" s="621"/>
      <c r="BE16" s="621"/>
      <c r="BF16" s="622"/>
      <c r="BG16" s="606" t="s">
        <v>129</v>
      </c>
      <c r="BH16" s="623"/>
      <c r="BI16" s="623"/>
      <c r="BJ16" s="623"/>
      <c r="BK16" s="623"/>
      <c r="BL16" s="623"/>
      <c r="BM16" s="623"/>
      <c r="BN16" s="624"/>
      <c r="BO16" s="644" t="s">
        <v>129</v>
      </c>
      <c r="BP16" s="644"/>
      <c r="BQ16" s="644"/>
      <c r="BR16" s="644"/>
      <c r="BS16" s="645" t="s">
        <v>129</v>
      </c>
      <c r="BT16" s="645"/>
      <c r="BU16" s="645"/>
      <c r="BV16" s="645"/>
      <c r="BW16" s="645"/>
      <c r="BX16" s="645"/>
      <c r="BY16" s="645"/>
      <c r="BZ16" s="645"/>
      <c r="CA16" s="645"/>
      <c r="CB16" s="713"/>
      <c r="CD16" s="665" t="s">
        <v>264</v>
      </c>
      <c r="CE16" s="666"/>
      <c r="CF16" s="666"/>
      <c r="CG16" s="666"/>
      <c r="CH16" s="666"/>
      <c r="CI16" s="666"/>
      <c r="CJ16" s="666"/>
      <c r="CK16" s="666"/>
      <c r="CL16" s="666"/>
      <c r="CM16" s="666"/>
      <c r="CN16" s="666"/>
      <c r="CO16" s="666"/>
      <c r="CP16" s="666"/>
      <c r="CQ16" s="667"/>
      <c r="CR16" s="606">
        <v>62047</v>
      </c>
      <c r="CS16" s="623"/>
      <c r="CT16" s="623"/>
      <c r="CU16" s="623"/>
      <c r="CV16" s="623"/>
      <c r="CW16" s="623"/>
      <c r="CX16" s="623"/>
      <c r="CY16" s="624"/>
      <c r="CZ16" s="644">
        <v>1</v>
      </c>
      <c r="DA16" s="644"/>
      <c r="DB16" s="644"/>
      <c r="DC16" s="644"/>
      <c r="DD16" s="612" t="s">
        <v>129</v>
      </c>
      <c r="DE16" s="623"/>
      <c r="DF16" s="623"/>
      <c r="DG16" s="623"/>
      <c r="DH16" s="623"/>
      <c r="DI16" s="623"/>
      <c r="DJ16" s="623"/>
      <c r="DK16" s="623"/>
      <c r="DL16" s="623"/>
      <c r="DM16" s="623"/>
      <c r="DN16" s="623"/>
      <c r="DO16" s="623"/>
      <c r="DP16" s="624"/>
      <c r="DQ16" s="612">
        <v>5862</v>
      </c>
      <c r="DR16" s="623"/>
      <c r="DS16" s="623"/>
      <c r="DT16" s="623"/>
      <c r="DU16" s="623"/>
      <c r="DV16" s="623"/>
      <c r="DW16" s="623"/>
      <c r="DX16" s="623"/>
      <c r="DY16" s="623"/>
      <c r="DZ16" s="623"/>
      <c r="EA16" s="623"/>
      <c r="EB16" s="623"/>
      <c r="EC16" s="672"/>
    </row>
    <row r="17" spans="2:133" ht="11.25" customHeight="1" x14ac:dyDescent="0.15">
      <c r="B17" s="620" t="s">
        <v>265</v>
      </c>
      <c r="C17" s="621"/>
      <c r="D17" s="621"/>
      <c r="E17" s="621"/>
      <c r="F17" s="621"/>
      <c r="G17" s="621"/>
      <c r="H17" s="621"/>
      <c r="I17" s="621"/>
      <c r="J17" s="621"/>
      <c r="K17" s="621"/>
      <c r="L17" s="621"/>
      <c r="M17" s="621"/>
      <c r="N17" s="621"/>
      <c r="O17" s="621"/>
      <c r="P17" s="621"/>
      <c r="Q17" s="622"/>
      <c r="R17" s="606">
        <v>9689</v>
      </c>
      <c r="S17" s="623"/>
      <c r="T17" s="623"/>
      <c r="U17" s="623"/>
      <c r="V17" s="623"/>
      <c r="W17" s="623"/>
      <c r="X17" s="623"/>
      <c r="Y17" s="624"/>
      <c r="Z17" s="644">
        <v>0.2</v>
      </c>
      <c r="AA17" s="644"/>
      <c r="AB17" s="644"/>
      <c r="AC17" s="644"/>
      <c r="AD17" s="645">
        <v>9689</v>
      </c>
      <c r="AE17" s="645"/>
      <c r="AF17" s="645"/>
      <c r="AG17" s="645"/>
      <c r="AH17" s="645"/>
      <c r="AI17" s="645"/>
      <c r="AJ17" s="645"/>
      <c r="AK17" s="645"/>
      <c r="AL17" s="609">
        <v>0.3</v>
      </c>
      <c r="AM17" s="625"/>
      <c r="AN17" s="625"/>
      <c r="AO17" s="646"/>
      <c r="AP17" s="620" t="s">
        <v>266</v>
      </c>
      <c r="AQ17" s="621"/>
      <c r="AR17" s="621"/>
      <c r="AS17" s="621"/>
      <c r="AT17" s="621"/>
      <c r="AU17" s="621"/>
      <c r="AV17" s="621"/>
      <c r="AW17" s="621"/>
      <c r="AX17" s="621"/>
      <c r="AY17" s="621"/>
      <c r="AZ17" s="621"/>
      <c r="BA17" s="621"/>
      <c r="BB17" s="621"/>
      <c r="BC17" s="621"/>
      <c r="BD17" s="621"/>
      <c r="BE17" s="621"/>
      <c r="BF17" s="622"/>
      <c r="BG17" s="606" t="s">
        <v>129</v>
      </c>
      <c r="BH17" s="623"/>
      <c r="BI17" s="623"/>
      <c r="BJ17" s="623"/>
      <c r="BK17" s="623"/>
      <c r="BL17" s="623"/>
      <c r="BM17" s="623"/>
      <c r="BN17" s="624"/>
      <c r="BO17" s="644" t="s">
        <v>129</v>
      </c>
      <c r="BP17" s="644"/>
      <c r="BQ17" s="644"/>
      <c r="BR17" s="644"/>
      <c r="BS17" s="645" t="s">
        <v>129</v>
      </c>
      <c r="BT17" s="645"/>
      <c r="BU17" s="645"/>
      <c r="BV17" s="645"/>
      <c r="BW17" s="645"/>
      <c r="BX17" s="645"/>
      <c r="BY17" s="645"/>
      <c r="BZ17" s="645"/>
      <c r="CA17" s="645"/>
      <c r="CB17" s="713"/>
      <c r="CD17" s="665" t="s">
        <v>267</v>
      </c>
      <c r="CE17" s="666"/>
      <c r="CF17" s="666"/>
      <c r="CG17" s="666"/>
      <c r="CH17" s="666"/>
      <c r="CI17" s="666"/>
      <c r="CJ17" s="666"/>
      <c r="CK17" s="666"/>
      <c r="CL17" s="666"/>
      <c r="CM17" s="666"/>
      <c r="CN17" s="666"/>
      <c r="CO17" s="666"/>
      <c r="CP17" s="666"/>
      <c r="CQ17" s="667"/>
      <c r="CR17" s="606">
        <v>801502</v>
      </c>
      <c r="CS17" s="623"/>
      <c r="CT17" s="623"/>
      <c r="CU17" s="623"/>
      <c r="CV17" s="623"/>
      <c r="CW17" s="623"/>
      <c r="CX17" s="623"/>
      <c r="CY17" s="624"/>
      <c r="CZ17" s="644">
        <v>13.1</v>
      </c>
      <c r="DA17" s="644"/>
      <c r="DB17" s="644"/>
      <c r="DC17" s="644"/>
      <c r="DD17" s="612" t="s">
        <v>129</v>
      </c>
      <c r="DE17" s="623"/>
      <c r="DF17" s="623"/>
      <c r="DG17" s="623"/>
      <c r="DH17" s="623"/>
      <c r="DI17" s="623"/>
      <c r="DJ17" s="623"/>
      <c r="DK17" s="623"/>
      <c r="DL17" s="623"/>
      <c r="DM17" s="623"/>
      <c r="DN17" s="623"/>
      <c r="DO17" s="623"/>
      <c r="DP17" s="624"/>
      <c r="DQ17" s="612">
        <v>801502</v>
      </c>
      <c r="DR17" s="623"/>
      <c r="DS17" s="623"/>
      <c r="DT17" s="623"/>
      <c r="DU17" s="623"/>
      <c r="DV17" s="623"/>
      <c r="DW17" s="623"/>
      <c r="DX17" s="623"/>
      <c r="DY17" s="623"/>
      <c r="DZ17" s="623"/>
      <c r="EA17" s="623"/>
      <c r="EB17" s="623"/>
      <c r="EC17" s="672"/>
    </row>
    <row r="18" spans="2:133" ht="11.25" customHeight="1" x14ac:dyDescent="0.15">
      <c r="B18" s="620" t="s">
        <v>268</v>
      </c>
      <c r="C18" s="621"/>
      <c r="D18" s="621"/>
      <c r="E18" s="621"/>
      <c r="F18" s="621"/>
      <c r="G18" s="621"/>
      <c r="H18" s="621"/>
      <c r="I18" s="621"/>
      <c r="J18" s="621"/>
      <c r="K18" s="621"/>
      <c r="L18" s="621"/>
      <c r="M18" s="621"/>
      <c r="N18" s="621"/>
      <c r="O18" s="621"/>
      <c r="P18" s="621"/>
      <c r="Q18" s="622"/>
      <c r="R18" s="606">
        <v>10857</v>
      </c>
      <c r="S18" s="623"/>
      <c r="T18" s="623"/>
      <c r="U18" s="623"/>
      <c r="V18" s="623"/>
      <c r="W18" s="623"/>
      <c r="X18" s="623"/>
      <c r="Y18" s="624"/>
      <c r="Z18" s="644">
        <v>0.2</v>
      </c>
      <c r="AA18" s="644"/>
      <c r="AB18" s="644"/>
      <c r="AC18" s="644"/>
      <c r="AD18" s="645">
        <v>10857</v>
      </c>
      <c r="AE18" s="645"/>
      <c r="AF18" s="645"/>
      <c r="AG18" s="645"/>
      <c r="AH18" s="645"/>
      <c r="AI18" s="645"/>
      <c r="AJ18" s="645"/>
      <c r="AK18" s="645"/>
      <c r="AL18" s="609">
        <v>0.30000001192092896</v>
      </c>
      <c r="AM18" s="625"/>
      <c r="AN18" s="625"/>
      <c r="AO18" s="646"/>
      <c r="AP18" s="620" t="s">
        <v>269</v>
      </c>
      <c r="AQ18" s="621"/>
      <c r="AR18" s="621"/>
      <c r="AS18" s="621"/>
      <c r="AT18" s="621"/>
      <c r="AU18" s="621"/>
      <c r="AV18" s="621"/>
      <c r="AW18" s="621"/>
      <c r="AX18" s="621"/>
      <c r="AY18" s="621"/>
      <c r="AZ18" s="621"/>
      <c r="BA18" s="621"/>
      <c r="BB18" s="621"/>
      <c r="BC18" s="621"/>
      <c r="BD18" s="621"/>
      <c r="BE18" s="621"/>
      <c r="BF18" s="622"/>
      <c r="BG18" s="606" t="s">
        <v>129</v>
      </c>
      <c r="BH18" s="623"/>
      <c r="BI18" s="623"/>
      <c r="BJ18" s="623"/>
      <c r="BK18" s="623"/>
      <c r="BL18" s="623"/>
      <c r="BM18" s="623"/>
      <c r="BN18" s="624"/>
      <c r="BO18" s="644" t="s">
        <v>129</v>
      </c>
      <c r="BP18" s="644"/>
      <c r="BQ18" s="644"/>
      <c r="BR18" s="644"/>
      <c r="BS18" s="645" t="s">
        <v>129</v>
      </c>
      <c r="BT18" s="645"/>
      <c r="BU18" s="645"/>
      <c r="BV18" s="645"/>
      <c r="BW18" s="645"/>
      <c r="BX18" s="645"/>
      <c r="BY18" s="645"/>
      <c r="BZ18" s="645"/>
      <c r="CA18" s="645"/>
      <c r="CB18" s="713"/>
      <c r="CD18" s="665" t="s">
        <v>270</v>
      </c>
      <c r="CE18" s="666"/>
      <c r="CF18" s="666"/>
      <c r="CG18" s="666"/>
      <c r="CH18" s="666"/>
      <c r="CI18" s="666"/>
      <c r="CJ18" s="666"/>
      <c r="CK18" s="666"/>
      <c r="CL18" s="666"/>
      <c r="CM18" s="666"/>
      <c r="CN18" s="666"/>
      <c r="CO18" s="666"/>
      <c r="CP18" s="666"/>
      <c r="CQ18" s="667"/>
      <c r="CR18" s="606" t="s">
        <v>129</v>
      </c>
      <c r="CS18" s="623"/>
      <c r="CT18" s="623"/>
      <c r="CU18" s="623"/>
      <c r="CV18" s="623"/>
      <c r="CW18" s="623"/>
      <c r="CX18" s="623"/>
      <c r="CY18" s="624"/>
      <c r="CZ18" s="644" t="s">
        <v>129</v>
      </c>
      <c r="DA18" s="644"/>
      <c r="DB18" s="644"/>
      <c r="DC18" s="644"/>
      <c r="DD18" s="612" t="s">
        <v>129</v>
      </c>
      <c r="DE18" s="623"/>
      <c r="DF18" s="623"/>
      <c r="DG18" s="623"/>
      <c r="DH18" s="623"/>
      <c r="DI18" s="623"/>
      <c r="DJ18" s="623"/>
      <c r="DK18" s="623"/>
      <c r="DL18" s="623"/>
      <c r="DM18" s="623"/>
      <c r="DN18" s="623"/>
      <c r="DO18" s="623"/>
      <c r="DP18" s="624"/>
      <c r="DQ18" s="612" t="s">
        <v>129</v>
      </c>
      <c r="DR18" s="623"/>
      <c r="DS18" s="623"/>
      <c r="DT18" s="623"/>
      <c r="DU18" s="623"/>
      <c r="DV18" s="623"/>
      <c r="DW18" s="623"/>
      <c r="DX18" s="623"/>
      <c r="DY18" s="623"/>
      <c r="DZ18" s="623"/>
      <c r="EA18" s="623"/>
      <c r="EB18" s="623"/>
      <c r="EC18" s="672"/>
    </row>
    <row r="19" spans="2:133" ht="11.25" customHeight="1" x14ac:dyDescent="0.15">
      <c r="B19" s="620" t="s">
        <v>271</v>
      </c>
      <c r="C19" s="621"/>
      <c r="D19" s="621"/>
      <c r="E19" s="621"/>
      <c r="F19" s="621"/>
      <c r="G19" s="621"/>
      <c r="H19" s="621"/>
      <c r="I19" s="621"/>
      <c r="J19" s="621"/>
      <c r="K19" s="621"/>
      <c r="L19" s="621"/>
      <c r="M19" s="621"/>
      <c r="N19" s="621"/>
      <c r="O19" s="621"/>
      <c r="P19" s="621"/>
      <c r="Q19" s="622"/>
      <c r="R19" s="606">
        <v>1240</v>
      </c>
      <c r="S19" s="623"/>
      <c r="T19" s="623"/>
      <c r="U19" s="623"/>
      <c r="V19" s="623"/>
      <c r="W19" s="623"/>
      <c r="X19" s="623"/>
      <c r="Y19" s="624"/>
      <c r="Z19" s="644">
        <v>0</v>
      </c>
      <c r="AA19" s="644"/>
      <c r="AB19" s="644"/>
      <c r="AC19" s="644"/>
      <c r="AD19" s="645">
        <v>1240</v>
      </c>
      <c r="AE19" s="645"/>
      <c r="AF19" s="645"/>
      <c r="AG19" s="645"/>
      <c r="AH19" s="645"/>
      <c r="AI19" s="645"/>
      <c r="AJ19" s="645"/>
      <c r="AK19" s="645"/>
      <c r="AL19" s="609">
        <v>0</v>
      </c>
      <c r="AM19" s="625"/>
      <c r="AN19" s="625"/>
      <c r="AO19" s="646"/>
      <c r="AP19" s="620" t="s">
        <v>272</v>
      </c>
      <c r="AQ19" s="621"/>
      <c r="AR19" s="621"/>
      <c r="AS19" s="621"/>
      <c r="AT19" s="621"/>
      <c r="AU19" s="621"/>
      <c r="AV19" s="621"/>
      <c r="AW19" s="621"/>
      <c r="AX19" s="621"/>
      <c r="AY19" s="621"/>
      <c r="AZ19" s="621"/>
      <c r="BA19" s="621"/>
      <c r="BB19" s="621"/>
      <c r="BC19" s="621"/>
      <c r="BD19" s="621"/>
      <c r="BE19" s="621"/>
      <c r="BF19" s="622"/>
      <c r="BG19" s="606" t="s">
        <v>129</v>
      </c>
      <c r="BH19" s="623"/>
      <c r="BI19" s="623"/>
      <c r="BJ19" s="623"/>
      <c r="BK19" s="623"/>
      <c r="BL19" s="623"/>
      <c r="BM19" s="623"/>
      <c r="BN19" s="624"/>
      <c r="BO19" s="644" t="s">
        <v>129</v>
      </c>
      <c r="BP19" s="644"/>
      <c r="BQ19" s="644"/>
      <c r="BR19" s="644"/>
      <c r="BS19" s="645" t="s">
        <v>129</v>
      </c>
      <c r="BT19" s="645"/>
      <c r="BU19" s="645"/>
      <c r="BV19" s="645"/>
      <c r="BW19" s="645"/>
      <c r="BX19" s="645"/>
      <c r="BY19" s="645"/>
      <c r="BZ19" s="645"/>
      <c r="CA19" s="645"/>
      <c r="CB19" s="713"/>
      <c r="CD19" s="665" t="s">
        <v>273</v>
      </c>
      <c r="CE19" s="666"/>
      <c r="CF19" s="666"/>
      <c r="CG19" s="666"/>
      <c r="CH19" s="666"/>
      <c r="CI19" s="666"/>
      <c r="CJ19" s="666"/>
      <c r="CK19" s="666"/>
      <c r="CL19" s="666"/>
      <c r="CM19" s="666"/>
      <c r="CN19" s="666"/>
      <c r="CO19" s="666"/>
      <c r="CP19" s="666"/>
      <c r="CQ19" s="667"/>
      <c r="CR19" s="606" t="s">
        <v>129</v>
      </c>
      <c r="CS19" s="623"/>
      <c r="CT19" s="623"/>
      <c r="CU19" s="623"/>
      <c r="CV19" s="623"/>
      <c r="CW19" s="623"/>
      <c r="CX19" s="623"/>
      <c r="CY19" s="624"/>
      <c r="CZ19" s="644" t="s">
        <v>129</v>
      </c>
      <c r="DA19" s="644"/>
      <c r="DB19" s="644"/>
      <c r="DC19" s="644"/>
      <c r="DD19" s="612" t="s">
        <v>129</v>
      </c>
      <c r="DE19" s="623"/>
      <c r="DF19" s="623"/>
      <c r="DG19" s="623"/>
      <c r="DH19" s="623"/>
      <c r="DI19" s="623"/>
      <c r="DJ19" s="623"/>
      <c r="DK19" s="623"/>
      <c r="DL19" s="623"/>
      <c r="DM19" s="623"/>
      <c r="DN19" s="623"/>
      <c r="DO19" s="623"/>
      <c r="DP19" s="624"/>
      <c r="DQ19" s="612" t="s">
        <v>129</v>
      </c>
      <c r="DR19" s="623"/>
      <c r="DS19" s="623"/>
      <c r="DT19" s="623"/>
      <c r="DU19" s="623"/>
      <c r="DV19" s="623"/>
      <c r="DW19" s="623"/>
      <c r="DX19" s="623"/>
      <c r="DY19" s="623"/>
      <c r="DZ19" s="623"/>
      <c r="EA19" s="623"/>
      <c r="EB19" s="623"/>
      <c r="EC19" s="672"/>
    </row>
    <row r="20" spans="2:133" ht="11.25" customHeight="1" x14ac:dyDescent="0.15">
      <c r="B20" s="620" t="s">
        <v>274</v>
      </c>
      <c r="C20" s="621"/>
      <c r="D20" s="621"/>
      <c r="E20" s="621"/>
      <c r="F20" s="621"/>
      <c r="G20" s="621"/>
      <c r="H20" s="621"/>
      <c r="I20" s="621"/>
      <c r="J20" s="621"/>
      <c r="K20" s="621"/>
      <c r="L20" s="621"/>
      <c r="M20" s="621"/>
      <c r="N20" s="621"/>
      <c r="O20" s="621"/>
      <c r="P20" s="621"/>
      <c r="Q20" s="622"/>
      <c r="R20" s="606">
        <v>903</v>
      </c>
      <c r="S20" s="623"/>
      <c r="T20" s="623"/>
      <c r="U20" s="623"/>
      <c r="V20" s="623"/>
      <c r="W20" s="623"/>
      <c r="X20" s="623"/>
      <c r="Y20" s="624"/>
      <c r="Z20" s="644">
        <v>0</v>
      </c>
      <c r="AA20" s="644"/>
      <c r="AB20" s="644"/>
      <c r="AC20" s="644"/>
      <c r="AD20" s="645">
        <v>903</v>
      </c>
      <c r="AE20" s="645"/>
      <c r="AF20" s="645"/>
      <c r="AG20" s="645"/>
      <c r="AH20" s="645"/>
      <c r="AI20" s="645"/>
      <c r="AJ20" s="645"/>
      <c r="AK20" s="645"/>
      <c r="AL20" s="609">
        <v>0</v>
      </c>
      <c r="AM20" s="625"/>
      <c r="AN20" s="625"/>
      <c r="AO20" s="646"/>
      <c r="AP20" s="620" t="s">
        <v>275</v>
      </c>
      <c r="AQ20" s="621"/>
      <c r="AR20" s="621"/>
      <c r="AS20" s="621"/>
      <c r="AT20" s="621"/>
      <c r="AU20" s="621"/>
      <c r="AV20" s="621"/>
      <c r="AW20" s="621"/>
      <c r="AX20" s="621"/>
      <c r="AY20" s="621"/>
      <c r="AZ20" s="621"/>
      <c r="BA20" s="621"/>
      <c r="BB20" s="621"/>
      <c r="BC20" s="621"/>
      <c r="BD20" s="621"/>
      <c r="BE20" s="621"/>
      <c r="BF20" s="622"/>
      <c r="BG20" s="606" t="s">
        <v>129</v>
      </c>
      <c r="BH20" s="623"/>
      <c r="BI20" s="623"/>
      <c r="BJ20" s="623"/>
      <c r="BK20" s="623"/>
      <c r="BL20" s="623"/>
      <c r="BM20" s="623"/>
      <c r="BN20" s="624"/>
      <c r="BO20" s="644" t="s">
        <v>129</v>
      </c>
      <c r="BP20" s="644"/>
      <c r="BQ20" s="644"/>
      <c r="BR20" s="644"/>
      <c r="BS20" s="645" t="s">
        <v>129</v>
      </c>
      <c r="BT20" s="645"/>
      <c r="BU20" s="645"/>
      <c r="BV20" s="645"/>
      <c r="BW20" s="645"/>
      <c r="BX20" s="645"/>
      <c r="BY20" s="645"/>
      <c r="BZ20" s="645"/>
      <c r="CA20" s="645"/>
      <c r="CB20" s="713"/>
      <c r="CD20" s="665" t="s">
        <v>276</v>
      </c>
      <c r="CE20" s="666"/>
      <c r="CF20" s="666"/>
      <c r="CG20" s="666"/>
      <c r="CH20" s="666"/>
      <c r="CI20" s="666"/>
      <c r="CJ20" s="666"/>
      <c r="CK20" s="666"/>
      <c r="CL20" s="666"/>
      <c r="CM20" s="666"/>
      <c r="CN20" s="666"/>
      <c r="CO20" s="666"/>
      <c r="CP20" s="666"/>
      <c r="CQ20" s="667"/>
      <c r="CR20" s="606">
        <v>6111839</v>
      </c>
      <c r="CS20" s="623"/>
      <c r="CT20" s="623"/>
      <c r="CU20" s="623"/>
      <c r="CV20" s="623"/>
      <c r="CW20" s="623"/>
      <c r="CX20" s="623"/>
      <c r="CY20" s="624"/>
      <c r="CZ20" s="644">
        <v>100</v>
      </c>
      <c r="DA20" s="644"/>
      <c r="DB20" s="644"/>
      <c r="DC20" s="644"/>
      <c r="DD20" s="612">
        <v>551583</v>
      </c>
      <c r="DE20" s="623"/>
      <c r="DF20" s="623"/>
      <c r="DG20" s="623"/>
      <c r="DH20" s="623"/>
      <c r="DI20" s="623"/>
      <c r="DJ20" s="623"/>
      <c r="DK20" s="623"/>
      <c r="DL20" s="623"/>
      <c r="DM20" s="623"/>
      <c r="DN20" s="623"/>
      <c r="DO20" s="623"/>
      <c r="DP20" s="624"/>
      <c r="DQ20" s="612">
        <v>4160207</v>
      </c>
      <c r="DR20" s="623"/>
      <c r="DS20" s="623"/>
      <c r="DT20" s="623"/>
      <c r="DU20" s="623"/>
      <c r="DV20" s="623"/>
      <c r="DW20" s="623"/>
      <c r="DX20" s="623"/>
      <c r="DY20" s="623"/>
      <c r="DZ20" s="623"/>
      <c r="EA20" s="623"/>
      <c r="EB20" s="623"/>
      <c r="EC20" s="672"/>
    </row>
    <row r="21" spans="2:133" ht="11.25" customHeight="1" x14ac:dyDescent="0.15">
      <c r="B21" s="620" t="s">
        <v>277</v>
      </c>
      <c r="C21" s="621"/>
      <c r="D21" s="621"/>
      <c r="E21" s="621"/>
      <c r="F21" s="621"/>
      <c r="G21" s="621"/>
      <c r="H21" s="621"/>
      <c r="I21" s="621"/>
      <c r="J21" s="621"/>
      <c r="K21" s="621"/>
      <c r="L21" s="621"/>
      <c r="M21" s="621"/>
      <c r="N21" s="621"/>
      <c r="O21" s="621"/>
      <c r="P21" s="621"/>
      <c r="Q21" s="622"/>
      <c r="R21" s="606">
        <v>249</v>
      </c>
      <c r="S21" s="623"/>
      <c r="T21" s="623"/>
      <c r="U21" s="623"/>
      <c r="V21" s="623"/>
      <c r="W21" s="623"/>
      <c r="X21" s="623"/>
      <c r="Y21" s="624"/>
      <c r="Z21" s="644">
        <v>0</v>
      </c>
      <c r="AA21" s="644"/>
      <c r="AB21" s="644"/>
      <c r="AC21" s="644"/>
      <c r="AD21" s="645">
        <v>249</v>
      </c>
      <c r="AE21" s="645"/>
      <c r="AF21" s="645"/>
      <c r="AG21" s="645"/>
      <c r="AH21" s="645"/>
      <c r="AI21" s="645"/>
      <c r="AJ21" s="645"/>
      <c r="AK21" s="645"/>
      <c r="AL21" s="609">
        <v>0</v>
      </c>
      <c r="AM21" s="625"/>
      <c r="AN21" s="625"/>
      <c r="AO21" s="646"/>
      <c r="AP21" s="722" t="s">
        <v>278</v>
      </c>
      <c r="AQ21" s="730"/>
      <c r="AR21" s="730"/>
      <c r="AS21" s="730"/>
      <c r="AT21" s="730"/>
      <c r="AU21" s="730"/>
      <c r="AV21" s="730"/>
      <c r="AW21" s="730"/>
      <c r="AX21" s="730"/>
      <c r="AY21" s="730"/>
      <c r="AZ21" s="730"/>
      <c r="BA21" s="730"/>
      <c r="BB21" s="730"/>
      <c r="BC21" s="730"/>
      <c r="BD21" s="730"/>
      <c r="BE21" s="730"/>
      <c r="BF21" s="724"/>
      <c r="BG21" s="606" t="s">
        <v>129</v>
      </c>
      <c r="BH21" s="623"/>
      <c r="BI21" s="623"/>
      <c r="BJ21" s="623"/>
      <c r="BK21" s="623"/>
      <c r="BL21" s="623"/>
      <c r="BM21" s="623"/>
      <c r="BN21" s="624"/>
      <c r="BO21" s="644" t="s">
        <v>129</v>
      </c>
      <c r="BP21" s="644"/>
      <c r="BQ21" s="644"/>
      <c r="BR21" s="644"/>
      <c r="BS21" s="645" t="s">
        <v>129</v>
      </c>
      <c r="BT21" s="645"/>
      <c r="BU21" s="645"/>
      <c r="BV21" s="645"/>
      <c r="BW21" s="645"/>
      <c r="BX21" s="645"/>
      <c r="BY21" s="645"/>
      <c r="BZ21" s="645"/>
      <c r="CA21" s="645"/>
      <c r="CB21" s="713"/>
      <c r="CD21" s="740"/>
      <c r="CE21" s="649"/>
      <c r="CF21" s="649"/>
      <c r="CG21" s="649"/>
      <c r="CH21" s="649"/>
      <c r="CI21" s="649"/>
      <c r="CJ21" s="649"/>
      <c r="CK21" s="649"/>
      <c r="CL21" s="649"/>
      <c r="CM21" s="649"/>
      <c r="CN21" s="649"/>
      <c r="CO21" s="649"/>
      <c r="CP21" s="649"/>
      <c r="CQ21" s="650"/>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1" t="s">
        <v>279</v>
      </c>
      <c r="C22" s="692"/>
      <c r="D22" s="692"/>
      <c r="E22" s="692"/>
      <c r="F22" s="692"/>
      <c r="G22" s="692"/>
      <c r="H22" s="692"/>
      <c r="I22" s="692"/>
      <c r="J22" s="692"/>
      <c r="K22" s="692"/>
      <c r="L22" s="692"/>
      <c r="M22" s="692"/>
      <c r="N22" s="692"/>
      <c r="O22" s="692"/>
      <c r="P22" s="692"/>
      <c r="Q22" s="693"/>
      <c r="R22" s="606">
        <v>8465</v>
      </c>
      <c r="S22" s="623"/>
      <c r="T22" s="623"/>
      <c r="U22" s="623"/>
      <c r="V22" s="623"/>
      <c r="W22" s="623"/>
      <c r="X22" s="623"/>
      <c r="Y22" s="624"/>
      <c r="Z22" s="644">
        <v>0.1</v>
      </c>
      <c r="AA22" s="644"/>
      <c r="AB22" s="644"/>
      <c r="AC22" s="644"/>
      <c r="AD22" s="645">
        <v>8465</v>
      </c>
      <c r="AE22" s="645"/>
      <c r="AF22" s="645"/>
      <c r="AG22" s="645"/>
      <c r="AH22" s="645"/>
      <c r="AI22" s="645"/>
      <c r="AJ22" s="645"/>
      <c r="AK22" s="645"/>
      <c r="AL22" s="609">
        <v>0.20000000298023224</v>
      </c>
      <c r="AM22" s="625"/>
      <c r="AN22" s="625"/>
      <c r="AO22" s="646"/>
      <c r="AP22" s="722" t="s">
        <v>280</v>
      </c>
      <c r="AQ22" s="730"/>
      <c r="AR22" s="730"/>
      <c r="AS22" s="730"/>
      <c r="AT22" s="730"/>
      <c r="AU22" s="730"/>
      <c r="AV22" s="730"/>
      <c r="AW22" s="730"/>
      <c r="AX22" s="730"/>
      <c r="AY22" s="730"/>
      <c r="AZ22" s="730"/>
      <c r="BA22" s="730"/>
      <c r="BB22" s="730"/>
      <c r="BC22" s="730"/>
      <c r="BD22" s="730"/>
      <c r="BE22" s="730"/>
      <c r="BF22" s="724"/>
      <c r="BG22" s="606" t="s">
        <v>129</v>
      </c>
      <c r="BH22" s="623"/>
      <c r="BI22" s="623"/>
      <c r="BJ22" s="623"/>
      <c r="BK22" s="623"/>
      <c r="BL22" s="623"/>
      <c r="BM22" s="623"/>
      <c r="BN22" s="624"/>
      <c r="BO22" s="644" t="s">
        <v>129</v>
      </c>
      <c r="BP22" s="644"/>
      <c r="BQ22" s="644"/>
      <c r="BR22" s="644"/>
      <c r="BS22" s="645" t="s">
        <v>129</v>
      </c>
      <c r="BT22" s="645"/>
      <c r="BU22" s="645"/>
      <c r="BV22" s="645"/>
      <c r="BW22" s="645"/>
      <c r="BX22" s="645"/>
      <c r="BY22" s="645"/>
      <c r="BZ22" s="645"/>
      <c r="CA22" s="645"/>
      <c r="CB22" s="713"/>
      <c r="CD22" s="731" t="s">
        <v>281</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0" t="s">
        <v>282</v>
      </c>
      <c r="C23" s="621"/>
      <c r="D23" s="621"/>
      <c r="E23" s="621"/>
      <c r="F23" s="621"/>
      <c r="G23" s="621"/>
      <c r="H23" s="621"/>
      <c r="I23" s="621"/>
      <c r="J23" s="621"/>
      <c r="K23" s="621"/>
      <c r="L23" s="621"/>
      <c r="M23" s="621"/>
      <c r="N23" s="621"/>
      <c r="O23" s="621"/>
      <c r="P23" s="621"/>
      <c r="Q23" s="622"/>
      <c r="R23" s="606">
        <v>2894884</v>
      </c>
      <c r="S23" s="623"/>
      <c r="T23" s="623"/>
      <c r="U23" s="623"/>
      <c r="V23" s="623"/>
      <c r="W23" s="623"/>
      <c r="X23" s="623"/>
      <c r="Y23" s="624"/>
      <c r="Z23" s="644">
        <v>46.8</v>
      </c>
      <c r="AA23" s="644"/>
      <c r="AB23" s="644"/>
      <c r="AC23" s="644"/>
      <c r="AD23" s="645">
        <v>2712006</v>
      </c>
      <c r="AE23" s="645"/>
      <c r="AF23" s="645"/>
      <c r="AG23" s="645"/>
      <c r="AH23" s="645"/>
      <c r="AI23" s="645"/>
      <c r="AJ23" s="645"/>
      <c r="AK23" s="645"/>
      <c r="AL23" s="609">
        <v>72.400000000000006</v>
      </c>
      <c r="AM23" s="625"/>
      <c r="AN23" s="625"/>
      <c r="AO23" s="646"/>
      <c r="AP23" s="722" t="s">
        <v>283</v>
      </c>
      <c r="AQ23" s="730"/>
      <c r="AR23" s="730"/>
      <c r="AS23" s="730"/>
      <c r="AT23" s="730"/>
      <c r="AU23" s="730"/>
      <c r="AV23" s="730"/>
      <c r="AW23" s="730"/>
      <c r="AX23" s="730"/>
      <c r="AY23" s="730"/>
      <c r="AZ23" s="730"/>
      <c r="BA23" s="730"/>
      <c r="BB23" s="730"/>
      <c r="BC23" s="730"/>
      <c r="BD23" s="730"/>
      <c r="BE23" s="730"/>
      <c r="BF23" s="724"/>
      <c r="BG23" s="606" t="s">
        <v>129</v>
      </c>
      <c r="BH23" s="623"/>
      <c r="BI23" s="623"/>
      <c r="BJ23" s="623"/>
      <c r="BK23" s="623"/>
      <c r="BL23" s="623"/>
      <c r="BM23" s="623"/>
      <c r="BN23" s="624"/>
      <c r="BO23" s="644" t="s">
        <v>129</v>
      </c>
      <c r="BP23" s="644"/>
      <c r="BQ23" s="644"/>
      <c r="BR23" s="644"/>
      <c r="BS23" s="645" t="s">
        <v>129</v>
      </c>
      <c r="BT23" s="645"/>
      <c r="BU23" s="645"/>
      <c r="BV23" s="645"/>
      <c r="BW23" s="645"/>
      <c r="BX23" s="645"/>
      <c r="BY23" s="645"/>
      <c r="BZ23" s="645"/>
      <c r="CA23" s="645"/>
      <c r="CB23" s="713"/>
      <c r="CD23" s="731" t="s">
        <v>222</v>
      </c>
      <c r="CE23" s="732"/>
      <c r="CF23" s="732"/>
      <c r="CG23" s="732"/>
      <c r="CH23" s="732"/>
      <c r="CI23" s="732"/>
      <c r="CJ23" s="732"/>
      <c r="CK23" s="732"/>
      <c r="CL23" s="732"/>
      <c r="CM23" s="732"/>
      <c r="CN23" s="732"/>
      <c r="CO23" s="732"/>
      <c r="CP23" s="732"/>
      <c r="CQ23" s="733"/>
      <c r="CR23" s="731" t="s">
        <v>284</v>
      </c>
      <c r="CS23" s="732"/>
      <c r="CT23" s="732"/>
      <c r="CU23" s="732"/>
      <c r="CV23" s="732"/>
      <c r="CW23" s="732"/>
      <c r="CX23" s="732"/>
      <c r="CY23" s="733"/>
      <c r="CZ23" s="731" t="s">
        <v>285</v>
      </c>
      <c r="DA23" s="732"/>
      <c r="DB23" s="732"/>
      <c r="DC23" s="733"/>
      <c r="DD23" s="731" t="s">
        <v>286</v>
      </c>
      <c r="DE23" s="732"/>
      <c r="DF23" s="732"/>
      <c r="DG23" s="732"/>
      <c r="DH23" s="732"/>
      <c r="DI23" s="732"/>
      <c r="DJ23" s="732"/>
      <c r="DK23" s="733"/>
      <c r="DL23" s="734" t="s">
        <v>287</v>
      </c>
      <c r="DM23" s="735"/>
      <c r="DN23" s="735"/>
      <c r="DO23" s="735"/>
      <c r="DP23" s="735"/>
      <c r="DQ23" s="735"/>
      <c r="DR23" s="735"/>
      <c r="DS23" s="735"/>
      <c r="DT23" s="735"/>
      <c r="DU23" s="735"/>
      <c r="DV23" s="736"/>
      <c r="DW23" s="731" t="s">
        <v>288</v>
      </c>
      <c r="DX23" s="732"/>
      <c r="DY23" s="732"/>
      <c r="DZ23" s="732"/>
      <c r="EA23" s="732"/>
      <c r="EB23" s="732"/>
      <c r="EC23" s="733"/>
    </row>
    <row r="24" spans="2:133" ht="11.25" customHeight="1" x14ac:dyDescent="0.15">
      <c r="B24" s="620" t="s">
        <v>289</v>
      </c>
      <c r="C24" s="621"/>
      <c r="D24" s="621"/>
      <c r="E24" s="621"/>
      <c r="F24" s="621"/>
      <c r="G24" s="621"/>
      <c r="H24" s="621"/>
      <c r="I24" s="621"/>
      <c r="J24" s="621"/>
      <c r="K24" s="621"/>
      <c r="L24" s="621"/>
      <c r="M24" s="621"/>
      <c r="N24" s="621"/>
      <c r="O24" s="621"/>
      <c r="P24" s="621"/>
      <c r="Q24" s="622"/>
      <c r="R24" s="606">
        <v>2712006</v>
      </c>
      <c r="S24" s="623"/>
      <c r="T24" s="623"/>
      <c r="U24" s="623"/>
      <c r="V24" s="623"/>
      <c r="W24" s="623"/>
      <c r="X24" s="623"/>
      <c r="Y24" s="624"/>
      <c r="Z24" s="644">
        <v>43.9</v>
      </c>
      <c r="AA24" s="644"/>
      <c r="AB24" s="644"/>
      <c r="AC24" s="644"/>
      <c r="AD24" s="645">
        <v>2712006</v>
      </c>
      <c r="AE24" s="645"/>
      <c r="AF24" s="645"/>
      <c r="AG24" s="645"/>
      <c r="AH24" s="645"/>
      <c r="AI24" s="645"/>
      <c r="AJ24" s="645"/>
      <c r="AK24" s="645"/>
      <c r="AL24" s="609">
        <v>72.400000000000006</v>
      </c>
      <c r="AM24" s="625"/>
      <c r="AN24" s="625"/>
      <c r="AO24" s="646"/>
      <c r="AP24" s="722" t="s">
        <v>290</v>
      </c>
      <c r="AQ24" s="730"/>
      <c r="AR24" s="730"/>
      <c r="AS24" s="730"/>
      <c r="AT24" s="730"/>
      <c r="AU24" s="730"/>
      <c r="AV24" s="730"/>
      <c r="AW24" s="730"/>
      <c r="AX24" s="730"/>
      <c r="AY24" s="730"/>
      <c r="AZ24" s="730"/>
      <c r="BA24" s="730"/>
      <c r="BB24" s="730"/>
      <c r="BC24" s="730"/>
      <c r="BD24" s="730"/>
      <c r="BE24" s="730"/>
      <c r="BF24" s="724"/>
      <c r="BG24" s="606" t="s">
        <v>129</v>
      </c>
      <c r="BH24" s="623"/>
      <c r="BI24" s="623"/>
      <c r="BJ24" s="623"/>
      <c r="BK24" s="623"/>
      <c r="BL24" s="623"/>
      <c r="BM24" s="623"/>
      <c r="BN24" s="624"/>
      <c r="BO24" s="644" t="s">
        <v>129</v>
      </c>
      <c r="BP24" s="644"/>
      <c r="BQ24" s="644"/>
      <c r="BR24" s="644"/>
      <c r="BS24" s="645" t="s">
        <v>129</v>
      </c>
      <c r="BT24" s="645"/>
      <c r="BU24" s="645"/>
      <c r="BV24" s="645"/>
      <c r="BW24" s="645"/>
      <c r="BX24" s="645"/>
      <c r="BY24" s="645"/>
      <c r="BZ24" s="645"/>
      <c r="CA24" s="645"/>
      <c r="CB24" s="713"/>
      <c r="CD24" s="688" t="s">
        <v>291</v>
      </c>
      <c r="CE24" s="689"/>
      <c r="CF24" s="689"/>
      <c r="CG24" s="689"/>
      <c r="CH24" s="689"/>
      <c r="CI24" s="689"/>
      <c r="CJ24" s="689"/>
      <c r="CK24" s="689"/>
      <c r="CL24" s="689"/>
      <c r="CM24" s="689"/>
      <c r="CN24" s="689"/>
      <c r="CO24" s="689"/>
      <c r="CP24" s="689"/>
      <c r="CQ24" s="690"/>
      <c r="CR24" s="679">
        <v>2618493</v>
      </c>
      <c r="CS24" s="680"/>
      <c r="CT24" s="680"/>
      <c r="CU24" s="680"/>
      <c r="CV24" s="680"/>
      <c r="CW24" s="680"/>
      <c r="CX24" s="680"/>
      <c r="CY24" s="725"/>
      <c r="CZ24" s="726">
        <v>42.8</v>
      </c>
      <c r="DA24" s="711"/>
      <c r="DB24" s="711"/>
      <c r="DC24" s="727"/>
      <c r="DD24" s="728">
        <v>1950096</v>
      </c>
      <c r="DE24" s="680"/>
      <c r="DF24" s="680"/>
      <c r="DG24" s="680"/>
      <c r="DH24" s="680"/>
      <c r="DI24" s="680"/>
      <c r="DJ24" s="680"/>
      <c r="DK24" s="725"/>
      <c r="DL24" s="728">
        <v>1921362</v>
      </c>
      <c r="DM24" s="680"/>
      <c r="DN24" s="680"/>
      <c r="DO24" s="680"/>
      <c r="DP24" s="680"/>
      <c r="DQ24" s="680"/>
      <c r="DR24" s="680"/>
      <c r="DS24" s="680"/>
      <c r="DT24" s="680"/>
      <c r="DU24" s="680"/>
      <c r="DV24" s="725"/>
      <c r="DW24" s="726">
        <v>49.5</v>
      </c>
      <c r="DX24" s="711"/>
      <c r="DY24" s="711"/>
      <c r="DZ24" s="711"/>
      <c r="EA24" s="711"/>
      <c r="EB24" s="711"/>
      <c r="EC24" s="729"/>
    </row>
    <row r="25" spans="2:133" ht="11.25" customHeight="1" x14ac:dyDescent="0.15">
      <c r="B25" s="620" t="s">
        <v>292</v>
      </c>
      <c r="C25" s="621"/>
      <c r="D25" s="621"/>
      <c r="E25" s="621"/>
      <c r="F25" s="621"/>
      <c r="G25" s="621"/>
      <c r="H25" s="621"/>
      <c r="I25" s="621"/>
      <c r="J25" s="621"/>
      <c r="K25" s="621"/>
      <c r="L25" s="621"/>
      <c r="M25" s="621"/>
      <c r="N25" s="621"/>
      <c r="O25" s="621"/>
      <c r="P25" s="621"/>
      <c r="Q25" s="622"/>
      <c r="R25" s="606">
        <v>182878</v>
      </c>
      <c r="S25" s="623"/>
      <c r="T25" s="623"/>
      <c r="U25" s="623"/>
      <c r="V25" s="623"/>
      <c r="W25" s="623"/>
      <c r="X25" s="623"/>
      <c r="Y25" s="624"/>
      <c r="Z25" s="644">
        <v>3</v>
      </c>
      <c r="AA25" s="644"/>
      <c r="AB25" s="644"/>
      <c r="AC25" s="644"/>
      <c r="AD25" s="645" t="s">
        <v>129</v>
      </c>
      <c r="AE25" s="645"/>
      <c r="AF25" s="645"/>
      <c r="AG25" s="645"/>
      <c r="AH25" s="645"/>
      <c r="AI25" s="645"/>
      <c r="AJ25" s="645"/>
      <c r="AK25" s="645"/>
      <c r="AL25" s="609" t="s">
        <v>129</v>
      </c>
      <c r="AM25" s="625"/>
      <c r="AN25" s="625"/>
      <c r="AO25" s="646"/>
      <c r="AP25" s="722" t="s">
        <v>293</v>
      </c>
      <c r="AQ25" s="730"/>
      <c r="AR25" s="730"/>
      <c r="AS25" s="730"/>
      <c r="AT25" s="730"/>
      <c r="AU25" s="730"/>
      <c r="AV25" s="730"/>
      <c r="AW25" s="730"/>
      <c r="AX25" s="730"/>
      <c r="AY25" s="730"/>
      <c r="AZ25" s="730"/>
      <c r="BA25" s="730"/>
      <c r="BB25" s="730"/>
      <c r="BC25" s="730"/>
      <c r="BD25" s="730"/>
      <c r="BE25" s="730"/>
      <c r="BF25" s="724"/>
      <c r="BG25" s="606" t="s">
        <v>129</v>
      </c>
      <c r="BH25" s="623"/>
      <c r="BI25" s="623"/>
      <c r="BJ25" s="623"/>
      <c r="BK25" s="623"/>
      <c r="BL25" s="623"/>
      <c r="BM25" s="623"/>
      <c r="BN25" s="624"/>
      <c r="BO25" s="644" t="s">
        <v>129</v>
      </c>
      <c r="BP25" s="644"/>
      <c r="BQ25" s="644"/>
      <c r="BR25" s="644"/>
      <c r="BS25" s="645" t="s">
        <v>129</v>
      </c>
      <c r="BT25" s="645"/>
      <c r="BU25" s="645"/>
      <c r="BV25" s="645"/>
      <c r="BW25" s="645"/>
      <c r="BX25" s="645"/>
      <c r="BY25" s="645"/>
      <c r="BZ25" s="645"/>
      <c r="CA25" s="645"/>
      <c r="CB25" s="713"/>
      <c r="CD25" s="665" t="s">
        <v>294</v>
      </c>
      <c r="CE25" s="666"/>
      <c r="CF25" s="666"/>
      <c r="CG25" s="666"/>
      <c r="CH25" s="666"/>
      <c r="CI25" s="666"/>
      <c r="CJ25" s="666"/>
      <c r="CK25" s="666"/>
      <c r="CL25" s="666"/>
      <c r="CM25" s="666"/>
      <c r="CN25" s="666"/>
      <c r="CO25" s="666"/>
      <c r="CP25" s="666"/>
      <c r="CQ25" s="667"/>
      <c r="CR25" s="606">
        <v>1066431</v>
      </c>
      <c r="CS25" s="607"/>
      <c r="CT25" s="607"/>
      <c r="CU25" s="607"/>
      <c r="CV25" s="607"/>
      <c r="CW25" s="607"/>
      <c r="CX25" s="607"/>
      <c r="CY25" s="608"/>
      <c r="CZ25" s="609">
        <v>17.399999999999999</v>
      </c>
      <c r="DA25" s="610"/>
      <c r="DB25" s="610"/>
      <c r="DC25" s="611"/>
      <c r="DD25" s="612">
        <v>1007259</v>
      </c>
      <c r="DE25" s="607"/>
      <c r="DF25" s="607"/>
      <c r="DG25" s="607"/>
      <c r="DH25" s="607"/>
      <c r="DI25" s="607"/>
      <c r="DJ25" s="607"/>
      <c r="DK25" s="608"/>
      <c r="DL25" s="612">
        <v>978525</v>
      </c>
      <c r="DM25" s="607"/>
      <c r="DN25" s="607"/>
      <c r="DO25" s="607"/>
      <c r="DP25" s="607"/>
      <c r="DQ25" s="607"/>
      <c r="DR25" s="607"/>
      <c r="DS25" s="607"/>
      <c r="DT25" s="607"/>
      <c r="DU25" s="607"/>
      <c r="DV25" s="608"/>
      <c r="DW25" s="609">
        <v>25.2</v>
      </c>
      <c r="DX25" s="610"/>
      <c r="DY25" s="610"/>
      <c r="DZ25" s="610"/>
      <c r="EA25" s="610"/>
      <c r="EB25" s="610"/>
      <c r="EC25" s="673"/>
    </row>
    <row r="26" spans="2:133" ht="11.25" customHeight="1" x14ac:dyDescent="0.15">
      <c r="B26" s="620" t="s">
        <v>295</v>
      </c>
      <c r="C26" s="621"/>
      <c r="D26" s="621"/>
      <c r="E26" s="621"/>
      <c r="F26" s="621"/>
      <c r="G26" s="621"/>
      <c r="H26" s="621"/>
      <c r="I26" s="621"/>
      <c r="J26" s="621"/>
      <c r="K26" s="621"/>
      <c r="L26" s="621"/>
      <c r="M26" s="621"/>
      <c r="N26" s="621"/>
      <c r="O26" s="621"/>
      <c r="P26" s="621"/>
      <c r="Q26" s="622"/>
      <c r="R26" s="606" t="s">
        <v>129</v>
      </c>
      <c r="S26" s="623"/>
      <c r="T26" s="623"/>
      <c r="U26" s="623"/>
      <c r="V26" s="623"/>
      <c r="W26" s="623"/>
      <c r="X26" s="623"/>
      <c r="Y26" s="624"/>
      <c r="Z26" s="644" t="s">
        <v>129</v>
      </c>
      <c r="AA26" s="644"/>
      <c r="AB26" s="644"/>
      <c r="AC26" s="644"/>
      <c r="AD26" s="645" t="s">
        <v>129</v>
      </c>
      <c r="AE26" s="645"/>
      <c r="AF26" s="645"/>
      <c r="AG26" s="645"/>
      <c r="AH26" s="645"/>
      <c r="AI26" s="645"/>
      <c r="AJ26" s="645"/>
      <c r="AK26" s="645"/>
      <c r="AL26" s="609" t="s">
        <v>129</v>
      </c>
      <c r="AM26" s="625"/>
      <c r="AN26" s="625"/>
      <c r="AO26" s="646"/>
      <c r="AP26" s="722" t="s">
        <v>296</v>
      </c>
      <c r="AQ26" s="723"/>
      <c r="AR26" s="723"/>
      <c r="AS26" s="723"/>
      <c r="AT26" s="723"/>
      <c r="AU26" s="723"/>
      <c r="AV26" s="723"/>
      <c r="AW26" s="723"/>
      <c r="AX26" s="723"/>
      <c r="AY26" s="723"/>
      <c r="AZ26" s="723"/>
      <c r="BA26" s="723"/>
      <c r="BB26" s="723"/>
      <c r="BC26" s="723"/>
      <c r="BD26" s="723"/>
      <c r="BE26" s="723"/>
      <c r="BF26" s="724"/>
      <c r="BG26" s="606" t="s">
        <v>129</v>
      </c>
      <c r="BH26" s="623"/>
      <c r="BI26" s="623"/>
      <c r="BJ26" s="623"/>
      <c r="BK26" s="623"/>
      <c r="BL26" s="623"/>
      <c r="BM26" s="623"/>
      <c r="BN26" s="624"/>
      <c r="BO26" s="644" t="s">
        <v>129</v>
      </c>
      <c r="BP26" s="644"/>
      <c r="BQ26" s="644"/>
      <c r="BR26" s="644"/>
      <c r="BS26" s="645" t="s">
        <v>129</v>
      </c>
      <c r="BT26" s="645"/>
      <c r="BU26" s="645"/>
      <c r="BV26" s="645"/>
      <c r="BW26" s="645"/>
      <c r="BX26" s="645"/>
      <c r="BY26" s="645"/>
      <c r="BZ26" s="645"/>
      <c r="CA26" s="645"/>
      <c r="CB26" s="713"/>
      <c r="CD26" s="665" t="s">
        <v>297</v>
      </c>
      <c r="CE26" s="666"/>
      <c r="CF26" s="666"/>
      <c r="CG26" s="666"/>
      <c r="CH26" s="666"/>
      <c r="CI26" s="666"/>
      <c r="CJ26" s="666"/>
      <c r="CK26" s="666"/>
      <c r="CL26" s="666"/>
      <c r="CM26" s="666"/>
      <c r="CN26" s="666"/>
      <c r="CO26" s="666"/>
      <c r="CP26" s="666"/>
      <c r="CQ26" s="667"/>
      <c r="CR26" s="606">
        <v>686423</v>
      </c>
      <c r="CS26" s="623"/>
      <c r="CT26" s="623"/>
      <c r="CU26" s="623"/>
      <c r="CV26" s="623"/>
      <c r="CW26" s="623"/>
      <c r="CX26" s="623"/>
      <c r="CY26" s="624"/>
      <c r="CZ26" s="609">
        <v>11.2</v>
      </c>
      <c r="DA26" s="610"/>
      <c r="DB26" s="610"/>
      <c r="DC26" s="611"/>
      <c r="DD26" s="612">
        <v>646722</v>
      </c>
      <c r="DE26" s="623"/>
      <c r="DF26" s="623"/>
      <c r="DG26" s="623"/>
      <c r="DH26" s="623"/>
      <c r="DI26" s="623"/>
      <c r="DJ26" s="623"/>
      <c r="DK26" s="624"/>
      <c r="DL26" s="612" t="s">
        <v>129</v>
      </c>
      <c r="DM26" s="623"/>
      <c r="DN26" s="623"/>
      <c r="DO26" s="623"/>
      <c r="DP26" s="623"/>
      <c r="DQ26" s="623"/>
      <c r="DR26" s="623"/>
      <c r="DS26" s="623"/>
      <c r="DT26" s="623"/>
      <c r="DU26" s="623"/>
      <c r="DV26" s="624"/>
      <c r="DW26" s="609" t="s">
        <v>129</v>
      </c>
      <c r="DX26" s="610"/>
      <c r="DY26" s="610"/>
      <c r="DZ26" s="610"/>
      <c r="EA26" s="610"/>
      <c r="EB26" s="610"/>
      <c r="EC26" s="673"/>
    </row>
    <row r="27" spans="2:133" ht="11.25" customHeight="1" x14ac:dyDescent="0.15">
      <c r="B27" s="620" t="s">
        <v>298</v>
      </c>
      <c r="C27" s="621"/>
      <c r="D27" s="621"/>
      <c r="E27" s="621"/>
      <c r="F27" s="621"/>
      <c r="G27" s="621"/>
      <c r="H27" s="621"/>
      <c r="I27" s="621"/>
      <c r="J27" s="621"/>
      <c r="K27" s="621"/>
      <c r="L27" s="621"/>
      <c r="M27" s="621"/>
      <c r="N27" s="621"/>
      <c r="O27" s="621"/>
      <c r="P27" s="621"/>
      <c r="Q27" s="622"/>
      <c r="R27" s="606">
        <v>3885500</v>
      </c>
      <c r="S27" s="623"/>
      <c r="T27" s="623"/>
      <c r="U27" s="623"/>
      <c r="V27" s="623"/>
      <c r="W27" s="623"/>
      <c r="X27" s="623"/>
      <c r="Y27" s="624"/>
      <c r="Z27" s="644">
        <v>62.8</v>
      </c>
      <c r="AA27" s="644"/>
      <c r="AB27" s="644"/>
      <c r="AC27" s="644"/>
      <c r="AD27" s="645">
        <v>3702622</v>
      </c>
      <c r="AE27" s="645"/>
      <c r="AF27" s="645"/>
      <c r="AG27" s="645"/>
      <c r="AH27" s="645"/>
      <c r="AI27" s="645"/>
      <c r="AJ27" s="645"/>
      <c r="AK27" s="645"/>
      <c r="AL27" s="609">
        <v>98.900001525878906</v>
      </c>
      <c r="AM27" s="625"/>
      <c r="AN27" s="625"/>
      <c r="AO27" s="646"/>
      <c r="AP27" s="620" t="s">
        <v>299</v>
      </c>
      <c r="AQ27" s="621"/>
      <c r="AR27" s="621"/>
      <c r="AS27" s="621"/>
      <c r="AT27" s="621"/>
      <c r="AU27" s="621"/>
      <c r="AV27" s="621"/>
      <c r="AW27" s="621"/>
      <c r="AX27" s="621"/>
      <c r="AY27" s="621"/>
      <c r="AZ27" s="621"/>
      <c r="BA27" s="621"/>
      <c r="BB27" s="621"/>
      <c r="BC27" s="621"/>
      <c r="BD27" s="621"/>
      <c r="BE27" s="621"/>
      <c r="BF27" s="622"/>
      <c r="BG27" s="606">
        <v>766151</v>
      </c>
      <c r="BH27" s="623"/>
      <c r="BI27" s="623"/>
      <c r="BJ27" s="623"/>
      <c r="BK27" s="623"/>
      <c r="BL27" s="623"/>
      <c r="BM27" s="623"/>
      <c r="BN27" s="624"/>
      <c r="BO27" s="644">
        <v>100</v>
      </c>
      <c r="BP27" s="644"/>
      <c r="BQ27" s="644"/>
      <c r="BR27" s="644"/>
      <c r="BS27" s="645" t="s">
        <v>129</v>
      </c>
      <c r="BT27" s="645"/>
      <c r="BU27" s="645"/>
      <c r="BV27" s="645"/>
      <c r="BW27" s="645"/>
      <c r="BX27" s="645"/>
      <c r="BY27" s="645"/>
      <c r="BZ27" s="645"/>
      <c r="CA27" s="645"/>
      <c r="CB27" s="713"/>
      <c r="CD27" s="665" t="s">
        <v>300</v>
      </c>
      <c r="CE27" s="666"/>
      <c r="CF27" s="666"/>
      <c r="CG27" s="666"/>
      <c r="CH27" s="666"/>
      <c r="CI27" s="666"/>
      <c r="CJ27" s="666"/>
      <c r="CK27" s="666"/>
      <c r="CL27" s="666"/>
      <c r="CM27" s="666"/>
      <c r="CN27" s="666"/>
      <c r="CO27" s="666"/>
      <c r="CP27" s="666"/>
      <c r="CQ27" s="667"/>
      <c r="CR27" s="606">
        <v>750560</v>
      </c>
      <c r="CS27" s="607"/>
      <c r="CT27" s="607"/>
      <c r="CU27" s="607"/>
      <c r="CV27" s="607"/>
      <c r="CW27" s="607"/>
      <c r="CX27" s="607"/>
      <c r="CY27" s="608"/>
      <c r="CZ27" s="609">
        <v>12.3</v>
      </c>
      <c r="DA27" s="610"/>
      <c r="DB27" s="610"/>
      <c r="DC27" s="611"/>
      <c r="DD27" s="612">
        <v>141335</v>
      </c>
      <c r="DE27" s="607"/>
      <c r="DF27" s="607"/>
      <c r="DG27" s="607"/>
      <c r="DH27" s="607"/>
      <c r="DI27" s="607"/>
      <c r="DJ27" s="607"/>
      <c r="DK27" s="608"/>
      <c r="DL27" s="612">
        <v>141335</v>
      </c>
      <c r="DM27" s="607"/>
      <c r="DN27" s="607"/>
      <c r="DO27" s="607"/>
      <c r="DP27" s="607"/>
      <c r="DQ27" s="607"/>
      <c r="DR27" s="607"/>
      <c r="DS27" s="607"/>
      <c r="DT27" s="607"/>
      <c r="DU27" s="607"/>
      <c r="DV27" s="608"/>
      <c r="DW27" s="609">
        <v>3.6</v>
      </c>
      <c r="DX27" s="610"/>
      <c r="DY27" s="610"/>
      <c r="DZ27" s="610"/>
      <c r="EA27" s="610"/>
      <c r="EB27" s="610"/>
      <c r="EC27" s="673"/>
    </row>
    <row r="28" spans="2:133" ht="11.25" customHeight="1" x14ac:dyDescent="0.15">
      <c r="B28" s="620" t="s">
        <v>301</v>
      </c>
      <c r="C28" s="621"/>
      <c r="D28" s="621"/>
      <c r="E28" s="621"/>
      <c r="F28" s="621"/>
      <c r="G28" s="621"/>
      <c r="H28" s="621"/>
      <c r="I28" s="621"/>
      <c r="J28" s="621"/>
      <c r="K28" s="621"/>
      <c r="L28" s="621"/>
      <c r="M28" s="621"/>
      <c r="N28" s="621"/>
      <c r="O28" s="621"/>
      <c r="P28" s="621"/>
      <c r="Q28" s="622"/>
      <c r="R28" s="606">
        <v>725</v>
      </c>
      <c r="S28" s="623"/>
      <c r="T28" s="623"/>
      <c r="U28" s="623"/>
      <c r="V28" s="623"/>
      <c r="W28" s="623"/>
      <c r="X28" s="623"/>
      <c r="Y28" s="624"/>
      <c r="Z28" s="644">
        <v>0</v>
      </c>
      <c r="AA28" s="644"/>
      <c r="AB28" s="644"/>
      <c r="AC28" s="644"/>
      <c r="AD28" s="645">
        <v>725</v>
      </c>
      <c r="AE28" s="645"/>
      <c r="AF28" s="645"/>
      <c r="AG28" s="645"/>
      <c r="AH28" s="645"/>
      <c r="AI28" s="645"/>
      <c r="AJ28" s="645"/>
      <c r="AK28" s="645"/>
      <c r="AL28" s="609">
        <v>0</v>
      </c>
      <c r="AM28" s="625"/>
      <c r="AN28" s="625"/>
      <c r="AO28" s="646"/>
      <c r="AP28" s="620"/>
      <c r="AQ28" s="621"/>
      <c r="AR28" s="621"/>
      <c r="AS28" s="621"/>
      <c r="AT28" s="621"/>
      <c r="AU28" s="621"/>
      <c r="AV28" s="621"/>
      <c r="AW28" s="621"/>
      <c r="AX28" s="621"/>
      <c r="AY28" s="621"/>
      <c r="AZ28" s="621"/>
      <c r="BA28" s="621"/>
      <c r="BB28" s="621"/>
      <c r="BC28" s="621"/>
      <c r="BD28" s="621"/>
      <c r="BE28" s="621"/>
      <c r="BF28" s="622"/>
      <c r="BG28" s="606"/>
      <c r="BH28" s="623"/>
      <c r="BI28" s="623"/>
      <c r="BJ28" s="623"/>
      <c r="BK28" s="623"/>
      <c r="BL28" s="623"/>
      <c r="BM28" s="623"/>
      <c r="BN28" s="624"/>
      <c r="BO28" s="644"/>
      <c r="BP28" s="644"/>
      <c r="BQ28" s="644"/>
      <c r="BR28" s="644"/>
      <c r="BS28" s="612"/>
      <c r="BT28" s="623"/>
      <c r="BU28" s="623"/>
      <c r="BV28" s="623"/>
      <c r="BW28" s="623"/>
      <c r="BX28" s="623"/>
      <c r="BY28" s="623"/>
      <c r="BZ28" s="623"/>
      <c r="CA28" s="623"/>
      <c r="CB28" s="672"/>
      <c r="CD28" s="665" t="s">
        <v>302</v>
      </c>
      <c r="CE28" s="666"/>
      <c r="CF28" s="666"/>
      <c r="CG28" s="666"/>
      <c r="CH28" s="666"/>
      <c r="CI28" s="666"/>
      <c r="CJ28" s="666"/>
      <c r="CK28" s="666"/>
      <c r="CL28" s="666"/>
      <c r="CM28" s="666"/>
      <c r="CN28" s="666"/>
      <c r="CO28" s="666"/>
      <c r="CP28" s="666"/>
      <c r="CQ28" s="667"/>
      <c r="CR28" s="606">
        <v>801502</v>
      </c>
      <c r="CS28" s="623"/>
      <c r="CT28" s="623"/>
      <c r="CU28" s="623"/>
      <c r="CV28" s="623"/>
      <c r="CW28" s="623"/>
      <c r="CX28" s="623"/>
      <c r="CY28" s="624"/>
      <c r="CZ28" s="609">
        <v>13.1</v>
      </c>
      <c r="DA28" s="610"/>
      <c r="DB28" s="610"/>
      <c r="DC28" s="611"/>
      <c r="DD28" s="612">
        <v>801502</v>
      </c>
      <c r="DE28" s="623"/>
      <c r="DF28" s="623"/>
      <c r="DG28" s="623"/>
      <c r="DH28" s="623"/>
      <c r="DI28" s="623"/>
      <c r="DJ28" s="623"/>
      <c r="DK28" s="624"/>
      <c r="DL28" s="612">
        <v>801502</v>
      </c>
      <c r="DM28" s="623"/>
      <c r="DN28" s="623"/>
      <c r="DO28" s="623"/>
      <c r="DP28" s="623"/>
      <c r="DQ28" s="623"/>
      <c r="DR28" s="623"/>
      <c r="DS28" s="623"/>
      <c r="DT28" s="623"/>
      <c r="DU28" s="623"/>
      <c r="DV28" s="624"/>
      <c r="DW28" s="609">
        <v>20.6</v>
      </c>
      <c r="DX28" s="610"/>
      <c r="DY28" s="610"/>
      <c r="DZ28" s="610"/>
      <c r="EA28" s="610"/>
      <c r="EB28" s="610"/>
      <c r="EC28" s="673"/>
    </row>
    <row r="29" spans="2:133" ht="11.25" customHeight="1" x14ac:dyDescent="0.15">
      <c r="B29" s="620" t="s">
        <v>303</v>
      </c>
      <c r="C29" s="621"/>
      <c r="D29" s="621"/>
      <c r="E29" s="621"/>
      <c r="F29" s="621"/>
      <c r="G29" s="621"/>
      <c r="H29" s="621"/>
      <c r="I29" s="621"/>
      <c r="J29" s="621"/>
      <c r="K29" s="621"/>
      <c r="L29" s="621"/>
      <c r="M29" s="621"/>
      <c r="N29" s="621"/>
      <c r="O29" s="621"/>
      <c r="P29" s="621"/>
      <c r="Q29" s="622"/>
      <c r="R29" s="606">
        <v>3888</v>
      </c>
      <c r="S29" s="623"/>
      <c r="T29" s="623"/>
      <c r="U29" s="623"/>
      <c r="V29" s="623"/>
      <c r="W29" s="623"/>
      <c r="X29" s="623"/>
      <c r="Y29" s="624"/>
      <c r="Z29" s="644">
        <v>0.1</v>
      </c>
      <c r="AA29" s="644"/>
      <c r="AB29" s="644"/>
      <c r="AC29" s="644"/>
      <c r="AD29" s="645" t="s">
        <v>129</v>
      </c>
      <c r="AE29" s="645"/>
      <c r="AF29" s="645"/>
      <c r="AG29" s="645"/>
      <c r="AH29" s="645"/>
      <c r="AI29" s="645"/>
      <c r="AJ29" s="645"/>
      <c r="AK29" s="645"/>
      <c r="AL29" s="609" t="s">
        <v>129</v>
      </c>
      <c r="AM29" s="625"/>
      <c r="AN29" s="625"/>
      <c r="AO29" s="646"/>
      <c r="AP29" s="628"/>
      <c r="AQ29" s="629"/>
      <c r="AR29" s="629"/>
      <c r="AS29" s="629"/>
      <c r="AT29" s="629"/>
      <c r="AU29" s="629"/>
      <c r="AV29" s="629"/>
      <c r="AW29" s="629"/>
      <c r="AX29" s="629"/>
      <c r="AY29" s="629"/>
      <c r="AZ29" s="629"/>
      <c r="BA29" s="629"/>
      <c r="BB29" s="629"/>
      <c r="BC29" s="629"/>
      <c r="BD29" s="629"/>
      <c r="BE29" s="629"/>
      <c r="BF29" s="630"/>
      <c r="BG29" s="606"/>
      <c r="BH29" s="623"/>
      <c r="BI29" s="623"/>
      <c r="BJ29" s="623"/>
      <c r="BK29" s="623"/>
      <c r="BL29" s="623"/>
      <c r="BM29" s="623"/>
      <c r="BN29" s="624"/>
      <c r="BO29" s="644"/>
      <c r="BP29" s="644"/>
      <c r="BQ29" s="644"/>
      <c r="BR29" s="644"/>
      <c r="BS29" s="645"/>
      <c r="BT29" s="645"/>
      <c r="BU29" s="645"/>
      <c r="BV29" s="645"/>
      <c r="BW29" s="645"/>
      <c r="BX29" s="645"/>
      <c r="BY29" s="645"/>
      <c r="BZ29" s="645"/>
      <c r="CA29" s="645"/>
      <c r="CB29" s="713"/>
      <c r="CD29" s="714" t="s">
        <v>304</v>
      </c>
      <c r="CE29" s="715"/>
      <c r="CF29" s="665" t="s">
        <v>70</v>
      </c>
      <c r="CG29" s="666"/>
      <c r="CH29" s="666"/>
      <c r="CI29" s="666"/>
      <c r="CJ29" s="666"/>
      <c r="CK29" s="666"/>
      <c r="CL29" s="666"/>
      <c r="CM29" s="666"/>
      <c r="CN29" s="666"/>
      <c r="CO29" s="666"/>
      <c r="CP29" s="666"/>
      <c r="CQ29" s="667"/>
      <c r="CR29" s="606">
        <v>801351</v>
      </c>
      <c r="CS29" s="607"/>
      <c r="CT29" s="607"/>
      <c r="CU29" s="607"/>
      <c r="CV29" s="607"/>
      <c r="CW29" s="607"/>
      <c r="CX29" s="607"/>
      <c r="CY29" s="608"/>
      <c r="CZ29" s="609">
        <v>13.1</v>
      </c>
      <c r="DA29" s="610"/>
      <c r="DB29" s="610"/>
      <c r="DC29" s="611"/>
      <c r="DD29" s="612">
        <v>801351</v>
      </c>
      <c r="DE29" s="607"/>
      <c r="DF29" s="607"/>
      <c r="DG29" s="607"/>
      <c r="DH29" s="607"/>
      <c r="DI29" s="607"/>
      <c r="DJ29" s="607"/>
      <c r="DK29" s="608"/>
      <c r="DL29" s="612">
        <v>801351</v>
      </c>
      <c r="DM29" s="607"/>
      <c r="DN29" s="607"/>
      <c r="DO29" s="607"/>
      <c r="DP29" s="607"/>
      <c r="DQ29" s="607"/>
      <c r="DR29" s="607"/>
      <c r="DS29" s="607"/>
      <c r="DT29" s="607"/>
      <c r="DU29" s="607"/>
      <c r="DV29" s="608"/>
      <c r="DW29" s="609">
        <v>20.6</v>
      </c>
      <c r="DX29" s="610"/>
      <c r="DY29" s="610"/>
      <c r="DZ29" s="610"/>
      <c r="EA29" s="610"/>
      <c r="EB29" s="610"/>
      <c r="EC29" s="673"/>
    </row>
    <row r="30" spans="2:133" ht="11.25" customHeight="1" x14ac:dyDescent="0.15">
      <c r="B30" s="620" t="s">
        <v>305</v>
      </c>
      <c r="C30" s="621"/>
      <c r="D30" s="621"/>
      <c r="E30" s="621"/>
      <c r="F30" s="621"/>
      <c r="G30" s="621"/>
      <c r="H30" s="621"/>
      <c r="I30" s="621"/>
      <c r="J30" s="621"/>
      <c r="K30" s="621"/>
      <c r="L30" s="621"/>
      <c r="M30" s="621"/>
      <c r="N30" s="621"/>
      <c r="O30" s="621"/>
      <c r="P30" s="621"/>
      <c r="Q30" s="622"/>
      <c r="R30" s="606">
        <v>92914</v>
      </c>
      <c r="S30" s="623"/>
      <c r="T30" s="623"/>
      <c r="U30" s="623"/>
      <c r="V30" s="623"/>
      <c r="W30" s="623"/>
      <c r="X30" s="623"/>
      <c r="Y30" s="624"/>
      <c r="Z30" s="644">
        <v>1.5</v>
      </c>
      <c r="AA30" s="644"/>
      <c r="AB30" s="644"/>
      <c r="AC30" s="644"/>
      <c r="AD30" s="645">
        <v>5105</v>
      </c>
      <c r="AE30" s="645"/>
      <c r="AF30" s="645"/>
      <c r="AG30" s="645"/>
      <c r="AH30" s="645"/>
      <c r="AI30" s="645"/>
      <c r="AJ30" s="645"/>
      <c r="AK30" s="645"/>
      <c r="AL30" s="609">
        <v>0.1</v>
      </c>
      <c r="AM30" s="625"/>
      <c r="AN30" s="625"/>
      <c r="AO30" s="646"/>
      <c r="AP30" s="682" t="s">
        <v>222</v>
      </c>
      <c r="AQ30" s="683"/>
      <c r="AR30" s="683"/>
      <c r="AS30" s="683"/>
      <c r="AT30" s="683"/>
      <c r="AU30" s="683"/>
      <c r="AV30" s="683"/>
      <c r="AW30" s="683"/>
      <c r="AX30" s="683"/>
      <c r="AY30" s="683"/>
      <c r="AZ30" s="683"/>
      <c r="BA30" s="683"/>
      <c r="BB30" s="683"/>
      <c r="BC30" s="683"/>
      <c r="BD30" s="683"/>
      <c r="BE30" s="683"/>
      <c r="BF30" s="684"/>
      <c r="BG30" s="682" t="s">
        <v>306</v>
      </c>
      <c r="BH30" s="720"/>
      <c r="BI30" s="720"/>
      <c r="BJ30" s="720"/>
      <c r="BK30" s="720"/>
      <c r="BL30" s="720"/>
      <c r="BM30" s="720"/>
      <c r="BN30" s="720"/>
      <c r="BO30" s="720"/>
      <c r="BP30" s="720"/>
      <c r="BQ30" s="721"/>
      <c r="BR30" s="682" t="s">
        <v>307</v>
      </c>
      <c r="BS30" s="720"/>
      <c r="BT30" s="720"/>
      <c r="BU30" s="720"/>
      <c r="BV30" s="720"/>
      <c r="BW30" s="720"/>
      <c r="BX30" s="720"/>
      <c r="BY30" s="720"/>
      <c r="BZ30" s="720"/>
      <c r="CA30" s="720"/>
      <c r="CB30" s="721"/>
      <c r="CD30" s="716"/>
      <c r="CE30" s="717"/>
      <c r="CF30" s="665" t="s">
        <v>308</v>
      </c>
      <c r="CG30" s="666"/>
      <c r="CH30" s="666"/>
      <c r="CI30" s="666"/>
      <c r="CJ30" s="666"/>
      <c r="CK30" s="666"/>
      <c r="CL30" s="666"/>
      <c r="CM30" s="666"/>
      <c r="CN30" s="666"/>
      <c r="CO30" s="666"/>
      <c r="CP30" s="666"/>
      <c r="CQ30" s="667"/>
      <c r="CR30" s="606">
        <v>784538</v>
      </c>
      <c r="CS30" s="623"/>
      <c r="CT30" s="623"/>
      <c r="CU30" s="623"/>
      <c r="CV30" s="623"/>
      <c r="CW30" s="623"/>
      <c r="CX30" s="623"/>
      <c r="CY30" s="624"/>
      <c r="CZ30" s="609">
        <v>12.8</v>
      </c>
      <c r="DA30" s="610"/>
      <c r="DB30" s="610"/>
      <c r="DC30" s="611"/>
      <c r="DD30" s="612">
        <v>784538</v>
      </c>
      <c r="DE30" s="623"/>
      <c r="DF30" s="623"/>
      <c r="DG30" s="623"/>
      <c r="DH30" s="623"/>
      <c r="DI30" s="623"/>
      <c r="DJ30" s="623"/>
      <c r="DK30" s="624"/>
      <c r="DL30" s="612">
        <v>784538</v>
      </c>
      <c r="DM30" s="623"/>
      <c r="DN30" s="623"/>
      <c r="DO30" s="623"/>
      <c r="DP30" s="623"/>
      <c r="DQ30" s="623"/>
      <c r="DR30" s="623"/>
      <c r="DS30" s="623"/>
      <c r="DT30" s="623"/>
      <c r="DU30" s="623"/>
      <c r="DV30" s="624"/>
      <c r="DW30" s="609">
        <v>20.2</v>
      </c>
      <c r="DX30" s="610"/>
      <c r="DY30" s="610"/>
      <c r="DZ30" s="610"/>
      <c r="EA30" s="610"/>
      <c r="EB30" s="610"/>
      <c r="EC30" s="673"/>
    </row>
    <row r="31" spans="2:133" ht="11.25" customHeight="1" x14ac:dyDescent="0.15">
      <c r="B31" s="620" t="s">
        <v>309</v>
      </c>
      <c r="C31" s="621"/>
      <c r="D31" s="621"/>
      <c r="E31" s="621"/>
      <c r="F31" s="621"/>
      <c r="G31" s="621"/>
      <c r="H31" s="621"/>
      <c r="I31" s="621"/>
      <c r="J31" s="621"/>
      <c r="K31" s="621"/>
      <c r="L31" s="621"/>
      <c r="M31" s="621"/>
      <c r="N31" s="621"/>
      <c r="O31" s="621"/>
      <c r="P31" s="621"/>
      <c r="Q31" s="622"/>
      <c r="R31" s="606">
        <v>6085</v>
      </c>
      <c r="S31" s="623"/>
      <c r="T31" s="623"/>
      <c r="U31" s="623"/>
      <c r="V31" s="623"/>
      <c r="W31" s="623"/>
      <c r="X31" s="623"/>
      <c r="Y31" s="624"/>
      <c r="Z31" s="644">
        <v>0.1</v>
      </c>
      <c r="AA31" s="644"/>
      <c r="AB31" s="644"/>
      <c r="AC31" s="644"/>
      <c r="AD31" s="645" t="s">
        <v>129</v>
      </c>
      <c r="AE31" s="645"/>
      <c r="AF31" s="645"/>
      <c r="AG31" s="645"/>
      <c r="AH31" s="645"/>
      <c r="AI31" s="645"/>
      <c r="AJ31" s="645"/>
      <c r="AK31" s="645"/>
      <c r="AL31" s="609" t="s">
        <v>129</v>
      </c>
      <c r="AM31" s="625"/>
      <c r="AN31" s="625"/>
      <c r="AO31" s="646"/>
      <c r="AP31" s="695" t="s">
        <v>310</v>
      </c>
      <c r="AQ31" s="696"/>
      <c r="AR31" s="696"/>
      <c r="AS31" s="696"/>
      <c r="AT31" s="701" t="s">
        <v>311</v>
      </c>
      <c r="AU31" s="360"/>
      <c r="AV31" s="360"/>
      <c r="AW31" s="360"/>
      <c r="AX31" s="706" t="s">
        <v>188</v>
      </c>
      <c r="AY31" s="707"/>
      <c r="AZ31" s="707"/>
      <c r="BA31" s="707"/>
      <c r="BB31" s="707"/>
      <c r="BC31" s="707"/>
      <c r="BD31" s="707"/>
      <c r="BE31" s="707"/>
      <c r="BF31" s="708"/>
      <c r="BG31" s="709">
        <v>98</v>
      </c>
      <c r="BH31" s="710"/>
      <c r="BI31" s="710"/>
      <c r="BJ31" s="710"/>
      <c r="BK31" s="710"/>
      <c r="BL31" s="710"/>
      <c r="BM31" s="711">
        <v>93.6</v>
      </c>
      <c r="BN31" s="710"/>
      <c r="BO31" s="710"/>
      <c r="BP31" s="710"/>
      <c r="BQ31" s="712"/>
      <c r="BR31" s="709">
        <v>98.5</v>
      </c>
      <c r="BS31" s="710"/>
      <c r="BT31" s="710"/>
      <c r="BU31" s="710"/>
      <c r="BV31" s="710"/>
      <c r="BW31" s="710"/>
      <c r="BX31" s="711">
        <v>94.3</v>
      </c>
      <c r="BY31" s="710"/>
      <c r="BZ31" s="710"/>
      <c r="CA31" s="710"/>
      <c r="CB31" s="712"/>
      <c r="CD31" s="716"/>
      <c r="CE31" s="717"/>
      <c r="CF31" s="665" t="s">
        <v>312</v>
      </c>
      <c r="CG31" s="666"/>
      <c r="CH31" s="666"/>
      <c r="CI31" s="666"/>
      <c r="CJ31" s="666"/>
      <c r="CK31" s="666"/>
      <c r="CL31" s="666"/>
      <c r="CM31" s="666"/>
      <c r="CN31" s="666"/>
      <c r="CO31" s="666"/>
      <c r="CP31" s="666"/>
      <c r="CQ31" s="667"/>
      <c r="CR31" s="606">
        <v>16813</v>
      </c>
      <c r="CS31" s="607"/>
      <c r="CT31" s="607"/>
      <c r="CU31" s="607"/>
      <c r="CV31" s="607"/>
      <c r="CW31" s="607"/>
      <c r="CX31" s="607"/>
      <c r="CY31" s="608"/>
      <c r="CZ31" s="609">
        <v>0.3</v>
      </c>
      <c r="DA31" s="610"/>
      <c r="DB31" s="610"/>
      <c r="DC31" s="611"/>
      <c r="DD31" s="612">
        <v>16813</v>
      </c>
      <c r="DE31" s="607"/>
      <c r="DF31" s="607"/>
      <c r="DG31" s="607"/>
      <c r="DH31" s="607"/>
      <c r="DI31" s="607"/>
      <c r="DJ31" s="607"/>
      <c r="DK31" s="608"/>
      <c r="DL31" s="612">
        <v>16813</v>
      </c>
      <c r="DM31" s="607"/>
      <c r="DN31" s="607"/>
      <c r="DO31" s="607"/>
      <c r="DP31" s="607"/>
      <c r="DQ31" s="607"/>
      <c r="DR31" s="607"/>
      <c r="DS31" s="607"/>
      <c r="DT31" s="607"/>
      <c r="DU31" s="607"/>
      <c r="DV31" s="608"/>
      <c r="DW31" s="609">
        <v>0.4</v>
      </c>
      <c r="DX31" s="610"/>
      <c r="DY31" s="610"/>
      <c r="DZ31" s="610"/>
      <c r="EA31" s="610"/>
      <c r="EB31" s="610"/>
      <c r="EC31" s="673"/>
    </row>
    <row r="32" spans="2:133" ht="11.25" customHeight="1" x14ac:dyDescent="0.15">
      <c r="B32" s="620" t="s">
        <v>313</v>
      </c>
      <c r="C32" s="621"/>
      <c r="D32" s="621"/>
      <c r="E32" s="621"/>
      <c r="F32" s="621"/>
      <c r="G32" s="621"/>
      <c r="H32" s="621"/>
      <c r="I32" s="621"/>
      <c r="J32" s="621"/>
      <c r="K32" s="621"/>
      <c r="L32" s="621"/>
      <c r="M32" s="621"/>
      <c r="N32" s="621"/>
      <c r="O32" s="621"/>
      <c r="P32" s="621"/>
      <c r="Q32" s="622"/>
      <c r="R32" s="606">
        <v>949066</v>
      </c>
      <c r="S32" s="623"/>
      <c r="T32" s="623"/>
      <c r="U32" s="623"/>
      <c r="V32" s="623"/>
      <c r="W32" s="623"/>
      <c r="X32" s="623"/>
      <c r="Y32" s="624"/>
      <c r="Z32" s="644">
        <v>15.3</v>
      </c>
      <c r="AA32" s="644"/>
      <c r="AB32" s="644"/>
      <c r="AC32" s="644"/>
      <c r="AD32" s="645" t="s">
        <v>129</v>
      </c>
      <c r="AE32" s="645"/>
      <c r="AF32" s="645"/>
      <c r="AG32" s="645"/>
      <c r="AH32" s="645"/>
      <c r="AI32" s="645"/>
      <c r="AJ32" s="645"/>
      <c r="AK32" s="645"/>
      <c r="AL32" s="609" t="s">
        <v>129</v>
      </c>
      <c r="AM32" s="625"/>
      <c r="AN32" s="625"/>
      <c r="AO32" s="646"/>
      <c r="AP32" s="697"/>
      <c r="AQ32" s="698"/>
      <c r="AR32" s="698"/>
      <c r="AS32" s="698"/>
      <c r="AT32" s="702"/>
      <c r="AU32" s="361" t="s">
        <v>314</v>
      </c>
      <c r="AV32" s="361"/>
      <c r="AW32" s="361"/>
      <c r="AX32" s="620" t="s">
        <v>315</v>
      </c>
      <c r="AY32" s="621"/>
      <c r="AZ32" s="621"/>
      <c r="BA32" s="621"/>
      <c r="BB32" s="621"/>
      <c r="BC32" s="621"/>
      <c r="BD32" s="621"/>
      <c r="BE32" s="621"/>
      <c r="BF32" s="622"/>
      <c r="BG32" s="704">
        <v>99.3</v>
      </c>
      <c r="BH32" s="607"/>
      <c r="BI32" s="607"/>
      <c r="BJ32" s="607"/>
      <c r="BK32" s="607"/>
      <c r="BL32" s="607"/>
      <c r="BM32" s="625">
        <v>96.4</v>
      </c>
      <c r="BN32" s="705"/>
      <c r="BO32" s="705"/>
      <c r="BP32" s="705"/>
      <c r="BQ32" s="671"/>
      <c r="BR32" s="704">
        <v>99</v>
      </c>
      <c r="BS32" s="607"/>
      <c r="BT32" s="607"/>
      <c r="BU32" s="607"/>
      <c r="BV32" s="607"/>
      <c r="BW32" s="607"/>
      <c r="BX32" s="625">
        <v>96</v>
      </c>
      <c r="BY32" s="705"/>
      <c r="BZ32" s="705"/>
      <c r="CA32" s="705"/>
      <c r="CB32" s="671"/>
      <c r="CD32" s="718"/>
      <c r="CE32" s="719"/>
      <c r="CF32" s="665" t="s">
        <v>316</v>
      </c>
      <c r="CG32" s="666"/>
      <c r="CH32" s="666"/>
      <c r="CI32" s="666"/>
      <c r="CJ32" s="666"/>
      <c r="CK32" s="666"/>
      <c r="CL32" s="666"/>
      <c r="CM32" s="666"/>
      <c r="CN32" s="666"/>
      <c r="CO32" s="666"/>
      <c r="CP32" s="666"/>
      <c r="CQ32" s="667"/>
      <c r="CR32" s="606">
        <v>151</v>
      </c>
      <c r="CS32" s="623"/>
      <c r="CT32" s="623"/>
      <c r="CU32" s="623"/>
      <c r="CV32" s="623"/>
      <c r="CW32" s="623"/>
      <c r="CX32" s="623"/>
      <c r="CY32" s="624"/>
      <c r="CZ32" s="609">
        <v>0</v>
      </c>
      <c r="DA32" s="610"/>
      <c r="DB32" s="610"/>
      <c r="DC32" s="611"/>
      <c r="DD32" s="612">
        <v>151</v>
      </c>
      <c r="DE32" s="623"/>
      <c r="DF32" s="623"/>
      <c r="DG32" s="623"/>
      <c r="DH32" s="623"/>
      <c r="DI32" s="623"/>
      <c r="DJ32" s="623"/>
      <c r="DK32" s="624"/>
      <c r="DL32" s="612">
        <v>151</v>
      </c>
      <c r="DM32" s="623"/>
      <c r="DN32" s="623"/>
      <c r="DO32" s="623"/>
      <c r="DP32" s="623"/>
      <c r="DQ32" s="623"/>
      <c r="DR32" s="623"/>
      <c r="DS32" s="623"/>
      <c r="DT32" s="623"/>
      <c r="DU32" s="623"/>
      <c r="DV32" s="624"/>
      <c r="DW32" s="609">
        <v>0</v>
      </c>
      <c r="DX32" s="610"/>
      <c r="DY32" s="610"/>
      <c r="DZ32" s="610"/>
      <c r="EA32" s="610"/>
      <c r="EB32" s="610"/>
      <c r="EC32" s="673"/>
    </row>
    <row r="33" spans="2:133" ht="11.25" customHeight="1" x14ac:dyDescent="0.15">
      <c r="B33" s="691" t="s">
        <v>317</v>
      </c>
      <c r="C33" s="692"/>
      <c r="D33" s="692"/>
      <c r="E33" s="692"/>
      <c r="F33" s="692"/>
      <c r="G33" s="692"/>
      <c r="H33" s="692"/>
      <c r="I33" s="692"/>
      <c r="J33" s="692"/>
      <c r="K33" s="692"/>
      <c r="L33" s="692"/>
      <c r="M33" s="692"/>
      <c r="N33" s="692"/>
      <c r="O33" s="692"/>
      <c r="P33" s="692"/>
      <c r="Q33" s="693"/>
      <c r="R33" s="606" t="s">
        <v>129</v>
      </c>
      <c r="S33" s="623"/>
      <c r="T33" s="623"/>
      <c r="U33" s="623"/>
      <c r="V33" s="623"/>
      <c r="W33" s="623"/>
      <c r="X33" s="623"/>
      <c r="Y33" s="624"/>
      <c r="Z33" s="644" t="s">
        <v>129</v>
      </c>
      <c r="AA33" s="644"/>
      <c r="AB33" s="644"/>
      <c r="AC33" s="644"/>
      <c r="AD33" s="645" t="s">
        <v>129</v>
      </c>
      <c r="AE33" s="645"/>
      <c r="AF33" s="645"/>
      <c r="AG33" s="645"/>
      <c r="AH33" s="645"/>
      <c r="AI33" s="645"/>
      <c r="AJ33" s="645"/>
      <c r="AK33" s="645"/>
      <c r="AL33" s="609" t="s">
        <v>129</v>
      </c>
      <c r="AM33" s="625"/>
      <c r="AN33" s="625"/>
      <c r="AO33" s="646"/>
      <c r="AP33" s="699"/>
      <c r="AQ33" s="700"/>
      <c r="AR33" s="700"/>
      <c r="AS33" s="700"/>
      <c r="AT33" s="703"/>
      <c r="AU33" s="362"/>
      <c r="AV33" s="362"/>
      <c r="AW33" s="362"/>
      <c r="AX33" s="628" t="s">
        <v>318</v>
      </c>
      <c r="AY33" s="629"/>
      <c r="AZ33" s="629"/>
      <c r="BA33" s="629"/>
      <c r="BB33" s="629"/>
      <c r="BC33" s="629"/>
      <c r="BD33" s="629"/>
      <c r="BE33" s="629"/>
      <c r="BF33" s="630"/>
      <c r="BG33" s="694">
        <v>97</v>
      </c>
      <c r="BH33" s="632"/>
      <c r="BI33" s="632"/>
      <c r="BJ33" s="632"/>
      <c r="BK33" s="632"/>
      <c r="BL33" s="632"/>
      <c r="BM33" s="654">
        <v>91.4</v>
      </c>
      <c r="BN33" s="632"/>
      <c r="BO33" s="632"/>
      <c r="BP33" s="632"/>
      <c r="BQ33" s="648"/>
      <c r="BR33" s="694">
        <v>98.1</v>
      </c>
      <c r="BS33" s="632"/>
      <c r="BT33" s="632"/>
      <c r="BU33" s="632"/>
      <c r="BV33" s="632"/>
      <c r="BW33" s="632"/>
      <c r="BX33" s="654">
        <v>92.9</v>
      </c>
      <c r="BY33" s="632"/>
      <c r="BZ33" s="632"/>
      <c r="CA33" s="632"/>
      <c r="CB33" s="648"/>
      <c r="CD33" s="665" t="s">
        <v>319</v>
      </c>
      <c r="CE33" s="666"/>
      <c r="CF33" s="666"/>
      <c r="CG33" s="666"/>
      <c r="CH33" s="666"/>
      <c r="CI33" s="666"/>
      <c r="CJ33" s="666"/>
      <c r="CK33" s="666"/>
      <c r="CL33" s="666"/>
      <c r="CM33" s="666"/>
      <c r="CN33" s="666"/>
      <c r="CO33" s="666"/>
      <c r="CP33" s="666"/>
      <c r="CQ33" s="667"/>
      <c r="CR33" s="606">
        <v>2879716</v>
      </c>
      <c r="CS33" s="607"/>
      <c r="CT33" s="607"/>
      <c r="CU33" s="607"/>
      <c r="CV33" s="607"/>
      <c r="CW33" s="607"/>
      <c r="CX33" s="607"/>
      <c r="CY33" s="608"/>
      <c r="CZ33" s="609">
        <v>47.1</v>
      </c>
      <c r="DA33" s="610"/>
      <c r="DB33" s="610"/>
      <c r="DC33" s="611"/>
      <c r="DD33" s="612">
        <v>2083234</v>
      </c>
      <c r="DE33" s="607"/>
      <c r="DF33" s="607"/>
      <c r="DG33" s="607"/>
      <c r="DH33" s="607"/>
      <c r="DI33" s="607"/>
      <c r="DJ33" s="607"/>
      <c r="DK33" s="608"/>
      <c r="DL33" s="612">
        <v>1439538</v>
      </c>
      <c r="DM33" s="607"/>
      <c r="DN33" s="607"/>
      <c r="DO33" s="607"/>
      <c r="DP33" s="607"/>
      <c r="DQ33" s="607"/>
      <c r="DR33" s="607"/>
      <c r="DS33" s="607"/>
      <c r="DT33" s="607"/>
      <c r="DU33" s="607"/>
      <c r="DV33" s="608"/>
      <c r="DW33" s="609">
        <v>37.1</v>
      </c>
      <c r="DX33" s="610"/>
      <c r="DY33" s="610"/>
      <c r="DZ33" s="610"/>
      <c r="EA33" s="610"/>
      <c r="EB33" s="610"/>
      <c r="EC33" s="673"/>
    </row>
    <row r="34" spans="2:133" ht="11.25" customHeight="1" x14ac:dyDescent="0.15">
      <c r="B34" s="620" t="s">
        <v>320</v>
      </c>
      <c r="C34" s="621"/>
      <c r="D34" s="621"/>
      <c r="E34" s="621"/>
      <c r="F34" s="621"/>
      <c r="G34" s="621"/>
      <c r="H34" s="621"/>
      <c r="I34" s="621"/>
      <c r="J34" s="621"/>
      <c r="K34" s="621"/>
      <c r="L34" s="621"/>
      <c r="M34" s="621"/>
      <c r="N34" s="621"/>
      <c r="O34" s="621"/>
      <c r="P34" s="621"/>
      <c r="Q34" s="622"/>
      <c r="R34" s="606">
        <v>392853</v>
      </c>
      <c r="S34" s="623"/>
      <c r="T34" s="623"/>
      <c r="U34" s="623"/>
      <c r="V34" s="623"/>
      <c r="W34" s="623"/>
      <c r="X34" s="623"/>
      <c r="Y34" s="624"/>
      <c r="Z34" s="644">
        <v>6.4</v>
      </c>
      <c r="AA34" s="644"/>
      <c r="AB34" s="644"/>
      <c r="AC34" s="644"/>
      <c r="AD34" s="645" t="s">
        <v>129</v>
      </c>
      <c r="AE34" s="645"/>
      <c r="AF34" s="645"/>
      <c r="AG34" s="645"/>
      <c r="AH34" s="645"/>
      <c r="AI34" s="645"/>
      <c r="AJ34" s="645"/>
      <c r="AK34" s="645"/>
      <c r="AL34" s="609" t="s">
        <v>129</v>
      </c>
      <c r="AM34" s="625"/>
      <c r="AN34" s="625"/>
      <c r="AO34" s="646"/>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321</v>
      </c>
      <c r="CE34" s="666"/>
      <c r="CF34" s="666"/>
      <c r="CG34" s="666"/>
      <c r="CH34" s="666"/>
      <c r="CI34" s="666"/>
      <c r="CJ34" s="666"/>
      <c r="CK34" s="666"/>
      <c r="CL34" s="666"/>
      <c r="CM34" s="666"/>
      <c r="CN34" s="666"/>
      <c r="CO34" s="666"/>
      <c r="CP34" s="666"/>
      <c r="CQ34" s="667"/>
      <c r="CR34" s="606">
        <v>788664</v>
      </c>
      <c r="CS34" s="623"/>
      <c r="CT34" s="623"/>
      <c r="CU34" s="623"/>
      <c r="CV34" s="623"/>
      <c r="CW34" s="623"/>
      <c r="CX34" s="623"/>
      <c r="CY34" s="624"/>
      <c r="CZ34" s="609">
        <v>12.9</v>
      </c>
      <c r="DA34" s="610"/>
      <c r="DB34" s="610"/>
      <c r="DC34" s="611"/>
      <c r="DD34" s="612">
        <v>526104</v>
      </c>
      <c r="DE34" s="623"/>
      <c r="DF34" s="623"/>
      <c r="DG34" s="623"/>
      <c r="DH34" s="623"/>
      <c r="DI34" s="623"/>
      <c r="DJ34" s="623"/>
      <c r="DK34" s="624"/>
      <c r="DL34" s="612">
        <v>467738</v>
      </c>
      <c r="DM34" s="623"/>
      <c r="DN34" s="623"/>
      <c r="DO34" s="623"/>
      <c r="DP34" s="623"/>
      <c r="DQ34" s="623"/>
      <c r="DR34" s="623"/>
      <c r="DS34" s="623"/>
      <c r="DT34" s="623"/>
      <c r="DU34" s="623"/>
      <c r="DV34" s="624"/>
      <c r="DW34" s="609">
        <v>12</v>
      </c>
      <c r="DX34" s="610"/>
      <c r="DY34" s="610"/>
      <c r="DZ34" s="610"/>
      <c r="EA34" s="610"/>
      <c r="EB34" s="610"/>
      <c r="EC34" s="673"/>
    </row>
    <row r="35" spans="2:133" ht="11.25" customHeight="1" x14ac:dyDescent="0.15">
      <c r="B35" s="620" t="s">
        <v>322</v>
      </c>
      <c r="C35" s="621"/>
      <c r="D35" s="621"/>
      <c r="E35" s="621"/>
      <c r="F35" s="621"/>
      <c r="G35" s="621"/>
      <c r="H35" s="621"/>
      <c r="I35" s="621"/>
      <c r="J35" s="621"/>
      <c r="K35" s="621"/>
      <c r="L35" s="621"/>
      <c r="M35" s="621"/>
      <c r="N35" s="621"/>
      <c r="O35" s="621"/>
      <c r="P35" s="621"/>
      <c r="Q35" s="622"/>
      <c r="R35" s="606">
        <v>36585</v>
      </c>
      <c r="S35" s="623"/>
      <c r="T35" s="623"/>
      <c r="U35" s="623"/>
      <c r="V35" s="623"/>
      <c r="W35" s="623"/>
      <c r="X35" s="623"/>
      <c r="Y35" s="624"/>
      <c r="Z35" s="644">
        <v>0.6</v>
      </c>
      <c r="AA35" s="644"/>
      <c r="AB35" s="644"/>
      <c r="AC35" s="644"/>
      <c r="AD35" s="645">
        <v>34172</v>
      </c>
      <c r="AE35" s="645"/>
      <c r="AF35" s="645"/>
      <c r="AG35" s="645"/>
      <c r="AH35" s="645"/>
      <c r="AI35" s="645"/>
      <c r="AJ35" s="645"/>
      <c r="AK35" s="645"/>
      <c r="AL35" s="609">
        <v>0.9</v>
      </c>
      <c r="AM35" s="625"/>
      <c r="AN35" s="625"/>
      <c r="AO35" s="646"/>
      <c r="AP35" s="218"/>
      <c r="AQ35" s="682" t="s">
        <v>323</v>
      </c>
      <c r="AR35" s="683"/>
      <c r="AS35" s="683"/>
      <c r="AT35" s="683"/>
      <c r="AU35" s="683"/>
      <c r="AV35" s="683"/>
      <c r="AW35" s="683"/>
      <c r="AX35" s="683"/>
      <c r="AY35" s="683"/>
      <c r="AZ35" s="683"/>
      <c r="BA35" s="683"/>
      <c r="BB35" s="683"/>
      <c r="BC35" s="683"/>
      <c r="BD35" s="683"/>
      <c r="BE35" s="683"/>
      <c r="BF35" s="684"/>
      <c r="BG35" s="682" t="s">
        <v>324</v>
      </c>
      <c r="BH35" s="683"/>
      <c r="BI35" s="683"/>
      <c r="BJ35" s="683"/>
      <c r="BK35" s="683"/>
      <c r="BL35" s="683"/>
      <c r="BM35" s="683"/>
      <c r="BN35" s="683"/>
      <c r="BO35" s="683"/>
      <c r="BP35" s="683"/>
      <c r="BQ35" s="683"/>
      <c r="BR35" s="683"/>
      <c r="BS35" s="683"/>
      <c r="BT35" s="683"/>
      <c r="BU35" s="683"/>
      <c r="BV35" s="683"/>
      <c r="BW35" s="683"/>
      <c r="BX35" s="683"/>
      <c r="BY35" s="683"/>
      <c r="BZ35" s="683"/>
      <c r="CA35" s="683"/>
      <c r="CB35" s="684"/>
      <c r="CD35" s="665" t="s">
        <v>325</v>
      </c>
      <c r="CE35" s="666"/>
      <c r="CF35" s="666"/>
      <c r="CG35" s="666"/>
      <c r="CH35" s="666"/>
      <c r="CI35" s="666"/>
      <c r="CJ35" s="666"/>
      <c r="CK35" s="666"/>
      <c r="CL35" s="666"/>
      <c r="CM35" s="666"/>
      <c r="CN35" s="666"/>
      <c r="CO35" s="666"/>
      <c r="CP35" s="666"/>
      <c r="CQ35" s="667"/>
      <c r="CR35" s="606">
        <v>56516</v>
      </c>
      <c r="CS35" s="607"/>
      <c r="CT35" s="607"/>
      <c r="CU35" s="607"/>
      <c r="CV35" s="607"/>
      <c r="CW35" s="607"/>
      <c r="CX35" s="607"/>
      <c r="CY35" s="608"/>
      <c r="CZ35" s="609">
        <v>0.9</v>
      </c>
      <c r="DA35" s="610"/>
      <c r="DB35" s="610"/>
      <c r="DC35" s="611"/>
      <c r="DD35" s="612">
        <v>38910</v>
      </c>
      <c r="DE35" s="607"/>
      <c r="DF35" s="607"/>
      <c r="DG35" s="607"/>
      <c r="DH35" s="607"/>
      <c r="DI35" s="607"/>
      <c r="DJ35" s="607"/>
      <c r="DK35" s="608"/>
      <c r="DL35" s="612">
        <v>22250</v>
      </c>
      <c r="DM35" s="607"/>
      <c r="DN35" s="607"/>
      <c r="DO35" s="607"/>
      <c r="DP35" s="607"/>
      <c r="DQ35" s="607"/>
      <c r="DR35" s="607"/>
      <c r="DS35" s="607"/>
      <c r="DT35" s="607"/>
      <c r="DU35" s="607"/>
      <c r="DV35" s="608"/>
      <c r="DW35" s="609">
        <v>0.6</v>
      </c>
      <c r="DX35" s="610"/>
      <c r="DY35" s="610"/>
      <c r="DZ35" s="610"/>
      <c r="EA35" s="610"/>
      <c r="EB35" s="610"/>
      <c r="EC35" s="673"/>
    </row>
    <row r="36" spans="2:133" ht="11.25" customHeight="1" x14ac:dyDescent="0.15">
      <c r="B36" s="620" t="s">
        <v>326</v>
      </c>
      <c r="C36" s="621"/>
      <c r="D36" s="621"/>
      <c r="E36" s="621"/>
      <c r="F36" s="621"/>
      <c r="G36" s="621"/>
      <c r="H36" s="621"/>
      <c r="I36" s="621"/>
      <c r="J36" s="621"/>
      <c r="K36" s="621"/>
      <c r="L36" s="621"/>
      <c r="M36" s="621"/>
      <c r="N36" s="621"/>
      <c r="O36" s="621"/>
      <c r="P36" s="621"/>
      <c r="Q36" s="622"/>
      <c r="R36" s="606">
        <v>113328</v>
      </c>
      <c r="S36" s="623"/>
      <c r="T36" s="623"/>
      <c r="U36" s="623"/>
      <c r="V36" s="623"/>
      <c r="W36" s="623"/>
      <c r="X36" s="623"/>
      <c r="Y36" s="624"/>
      <c r="Z36" s="644">
        <v>1.8</v>
      </c>
      <c r="AA36" s="644"/>
      <c r="AB36" s="644"/>
      <c r="AC36" s="644"/>
      <c r="AD36" s="645" t="s">
        <v>129</v>
      </c>
      <c r="AE36" s="645"/>
      <c r="AF36" s="645"/>
      <c r="AG36" s="645"/>
      <c r="AH36" s="645"/>
      <c r="AI36" s="645"/>
      <c r="AJ36" s="645"/>
      <c r="AK36" s="645"/>
      <c r="AL36" s="609" t="s">
        <v>129</v>
      </c>
      <c r="AM36" s="625"/>
      <c r="AN36" s="625"/>
      <c r="AO36" s="646"/>
      <c r="AP36" s="218"/>
      <c r="AQ36" s="685" t="s">
        <v>327</v>
      </c>
      <c r="AR36" s="686"/>
      <c r="AS36" s="686"/>
      <c r="AT36" s="686"/>
      <c r="AU36" s="686"/>
      <c r="AV36" s="686"/>
      <c r="AW36" s="686"/>
      <c r="AX36" s="686"/>
      <c r="AY36" s="687"/>
      <c r="AZ36" s="679">
        <v>714834</v>
      </c>
      <c r="BA36" s="680"/>
      <c r="BB36" s="680"/>
      <c r="BC36" s="680"/>
      <c r="BD36" s="680"/>
      <c r="BE36" s="680"/>
      <c r="BF36" s="681"/>
      <c r="BG36" s="688" t="s">
        <v>328</v>
      </c>
      <c r="BH36" s="689"/>
      <c r="BI36" s="689"/>
      <c r="BJ36" s="689"/>
      <c r="BK36" s="689"/>
      <c r="BL36" s="689"/>
      <c r="BM36" s="689"/>
      <c r="BN36" s="689"/>
      <c r="BO36" s="689"/>
      <c r="BP36" s="689"/>
      <c r="BQ36" s="689"/>
      <c r="BR36" s="689"/>
      <c r="BS36" s="689"/>
      <c r="BT36" s="689"/>
      <c r="BU36" s="690"/>
      <c r="BV36" s="679">
        <v>14205</v>
      </c>
      <c r="BW36" s="680"/>
      <c r="BX36" s="680"/>
      <c r="BY36" s="680"/>
      <c r="BZ36" s="680"/>
      <c r="CA36" s="680"/>
      <c r="CB36" s="681"/>
      <c r="CD36" s="665" t="s">
        <v>329</v>
      </c>
      <c r="CE36" s="666"/>
      <c r="CF36" s="666"/>
      <c r="CG36" s="666"/>
      <c r="CH36" s="666"/>
      <c r="CI36" s="666"/>
      <c r="CJ36" s="666"/>
      <c r="CK36" s="666"/>
      <c r="CL36" s="666"/>
      <c r="CM36" s="666"/>
      <c r="CN36" s="666"/>
      <c r="CO36" s="666"/>
      <c r="CP36" s="666"/>
      <c r="CQ36" s="667"/>
      <c r="CR36" s="606">
        <v>1251284</v>
      </c>
      <c r="CS36" s="623"/>
      <c r="CT36" s="623"/>
      <c r="CU36" s="623"/>
      <c r="CV36" s="623"/>
      <c r="CW36" s="623"/>
      <c r="CX36" s="623"/>
      <c r="CY36" s="624"/>
      <c r="CZ36" s="609">
        <v>20.5</v>
      </c>
      <c r="DA36" s="610"/>
      <c r="DB36" s="610"/>
      <c r="DC36" s="611"/>
      <c r="DD36" s="612">
        <v>922292</v>
      </c>
      <c r="DE36" s="623"/>
      <c r="DF36" s="623"/>
      <c r="DG36" s="623"/>
      <c r="DH36" s="623"/>
      <c r="DI36" s="623"/>
      <c r="DJ36" s="623"/>
      <c r="DK36" s="624"/>
      <c r="DL36" s="612">
        <v>674391</v>
      </c>
      <c r="DM36" s="623"/>
      <c r="DN36" s="623"/>
      <c r="DO36" s="623"/>
      <c r="DP36" s="623"/>
      <c r="DQ36" s="623"/>
      <c r="DR36" s="623"/>
      <c r="DS36" s="623"/>
      <c r="DT36" s="623"/>
      <c r="DU36" s="623"/>
      <c r="DV36" s="624"/>
      <c r="DW36" s="609">
        <v>17.399999999999999</v>
      </c>
      <c r="DX36" s="610"/>
      <c r="DY36" s="610"/>
      <c r="DZ36" s="610"/>
      <c r="EA36" s="610"/>
      <c r="EB36" s="610"/>
      <c r="EC36" s="673"/>
    </row>
    <row r="37" spans="2:133" ht="11.25" customHeight="1" x14ac:dyDescent="0.15">
      <c r="B37" s="620" t="s">
        <v>330</v>
      </c>
      <c r="C37" s="621"/>
      <c r="D37" s="621"/>
      <c r="E37" s="621"/>
      <c r="F37" s="621"/>
      <c r="G37" s="621"/>
      <c r="H37" s="621"/>
      <c r="I37" s="621"/>
      <c r="J37" s="621"/>
      <c r="K37" s="621"/>
      <c r="L37" s="621"/>
      <c r="M37" s="621"/>
      <c r="N37" s="621"/>
      <c r="O37" s="621"/>
      <c r="P37" s="621"/>
      <c r="Q37" s="622"/>
      <c r="R37" s="606">
        <v>6564</v>
      </c>
      <c r="S37" s="623"/>
      <c r="T37" s="623"/>
      <c r="U37" s="623"/>
      <c r="V37" s="623"/>
      <c r="W37" s="623"/>
      <c r="X37" s="623"/>
      <c r="Y37" s="624"/>
      <c r="Z37" s="644">
        <v>0.1</v>
      </c>
      <c r="AA37" s="644"/>
      <c r="AB37" s="644"/>
      <c r="AC37" s="644"/>
      <c r="AD37" s="645" t="s">
        <v>129</v>
      </c>
      <c r="AE37" s="645"/>
      <c r="AF37" s="645"/>
      <c r="AG37" s="645"/>
      <c r="AH37" s="645"/>
      <c r="AI37" s="645"/>
      <c r="AJ37" s="645"/>
      <c r="AK37" s="645"/>
      <c r="AL37" s="609" t="s">
        <v>129</v>
      </c>
      <c r="AM37" s="625"/>
      <c r="AN37" s="625"/>
      <c r="AO37" s="646"/>
      <c r="AQ37" s="668" t="s">
        <v>331</v>
      </c>
      <c r="AR37" s="669"/>
      <c r="AS37" s="669"/>
      <c r="AT37" s="669"/>
      <c r="AU37" s="669"/>
      <c r="AV37" s="669"/>
      <c r="AW37" s="669"/>
      <c r="AX37" s="669"/>
      <c r="AY37" s="670"/>
      <c r="AZ37" s="606">
        <v>236794</v>
      </c>
      <c r="BA37" s="623"/>
      <c r="BB37" s="623"/>
      <c r="BC37" s="623"/>
      <c r="BD37" s="607"/>
      <c r="BE37" s="607"/>
      <c r="BF37" s="671"/>
      <c r="BG37" s="665" t="s">
        <v>332</v>
      </c>
      <c r="BH37" s="666"/>
      <c r="BI37" s="666"/>
      <c r="BJ37" s="666"/>
      <c r="BK37" s="666"/>
      <c r="BL37" s="666"/>
      <c r="BM37" s="666"/>
      <c r="BN37" s="666"/>
      <c r="BO37" s="666"/>
      <c r="BP37" s="666"/>
      <c r="BQ37" s="666"/>
      <c r="BR37" s="666"/>
      <c r="BS37" s="666"/>
      <c r="BT37" s="666"/>
      <c r="BU37" s="667"/>
      <c r="BV37" s="606">
        <v>-4257</v>
      </c>
      <c r="BW37" s="623"/>
      <c r="BX37" s="623"/>
      <c r="BY37" s="623"/>
      <c r="BZ37" s="623"/>
      <c r="CA37" s="623"/>
      <c r="CB37" s="672"/>
      <c r="CD37" s="665" t="s">
        <v>333</v>
      </c>
      <c r="CE37" s="666"/>
      <c r="CF37" s="666"/>
      <c r="CG37" s="666"/>
      <c r="CH37" s="666"/>
      <c r="CI37" s="666"/>
      <c r="CJ37" s="666"/>
      <c r="CK37" s="666"/>
      <c r="CL37" s="666"/>
      <c r="CM37" s="666"/>
      <c r="CN37" s="666"/>
      <c r="CO37" s="666"/>
      <c r="CP37" s="666"/>
      <c r="CQ37" s="667"/>
      <c r="CR37" s="606">
        <v>260156</v>
      </c>
      <c r="CS37" s="607"/>
      <c r="CT37" s="607"/>
      <c r="CU37" s="607"/>
      <c r="CV37" s="607"/>
      <c r="CW37" s="607"/>
      <c r="CX37" s="607"/>
      <c r="CY37" s="608"/>
      <c r="CZ37" s="609">
        <v>4.3</v>
      </c>
      <c r="DA37" s="610"/>
      <c r="DB37" s="610"/>
      <c r="DC37" s="611"/>
      <c r="DD37" s="612">
        <v>189312</v>
      </c>
      <c r="DE37" s="607"/>
      <c r="DF37" s="607"/>
      <c r="DG37" s="607"/>
      <c r="DH37" s="607"/>
      <c r="DI37" s="607"/>
      <c r="DJ37" s="607"/>
      <c r="DK37" s="608"/>
      <c r="DL37" s="612">
        <v>185037</v>
      </c>
      <c r="DM37" s="607"/>
      <c r="DN37" s="607"/>
      <c r="DO37" s="607"/>
      <c r="DP37" s="607"/>
      <c r="DQ37" s="607"/>
      <c r="DR37" s="607"/>
      <c r="DS37" s="607"/>
      <c r="DT37" s="607"/>
      <c r="DU37" s="607"/>
      <c r="DV37" s="608"/>
      <c r="DW37" s="609">
        <v>4.8</v>
      </c>
      <c r="DX37" s="610"/>
      <c r="DY37" s="610"/>
      <c r="DZ37" s="610"/>
      <c r="EA37" s="610"/>
      <c r="EB37" s="610"/>
      <c r="EC37" s="673"/>
    </row>
    <row r="38" spans="2:133" ht="11.25" customHeight="1" x14ac:dyDescent="0.15">
      <c r="B38" s="620" t="s">
        <v>334</v>
      </c>
      <c r="C38" s="621"/>
      <c r="D38" s="621"/>
      <c r="E38" s="621"/>
      <c r="F38" s="621"/>
      <c r="G38" s="621"/>
      <c r="H38" s="621"/>
      <c r="I38" s="621"/>
      <c r="J38" s="621"/>
      <c r="K38" s="621"/>
      <c r="L38" s="621"/>
      <c r="M38" s="621"/>
      <c r="N38" s="621"/>
      <c r="O38" s="621"/>
      <c r="P38" s="621"/>
      <c r="Q38" s="622"/>
      <c r="R38" s="606">
        <v>20570</v>
      </c>
      <c r="S38" s="623"/>
      <c r="T38" s="623"/>
      <c r="U38" s="623"/>
      <c r="V38" s="623"/>
      <c r="W38" s="623"/>
      <c r="X38" s="623"/>
      <c r="Y38" s="624"/>
      <c r="Z38" s="644">
        <v>0.3</v>
      </c>
      <c r="AA38" s="644"/>
      <c r="AB38" s="644"/>
      <c r="AC38" s="644"/>
      <c r="AD38" s="645" t="s">
        <v>129</v>
      </c>
      <c r="AE38" s="645"/>
      <c r="AF38" s="645"/>
      <c r="AG38" s="645"/>
      <c r="AH38" s="645"/>
      <c r="AI38" s="645"/>
      <c r="AJ38" s="645"/>
      <c r="AK38" s="645"/>
      <c r="AL38" s="609" t="s">
        <v>129</v>
      </c>
      <c r="AM38" s="625"/>
      <c r="AN38" s="625"/>
      <c r="AO38" s="646"/>
      <c r="AQ38" s="668" t="s">
        <v>335</v>
      </c>
      <c r="AR38" s="669"/>
      <c r="AS38" s="669"/>
      <c r="AT38" s="669"/>
      <c r="AU38" s="669"/>
      <c r="AV38" s="669"/>
      <c r="AW38" s="669"/>
      <c r="AX38" s="669"/>
      <c r="AY38" s="670"/>
      <c r="AZ38" s="606">
        <v>114872</v>
      </c>
      <c r="BA38" s="623"/>
      <c r="BB38" s="623"/>
      <c r="BC38" s="623"/>
      <c r="BD38" s="607"/>
      <c r="BE38" s="607"/>
      <c r="BF38" s="671"/>
      <c r="BG38" s="665" t="s">
        <v>336</v>
      </c>
      <c r="BH38" s="666"/>
      <c r="BI38" s="666"/>
      <c r="BJ38" s="666"/>
      <c r="BK38" s="666"/>
      <c r="BL38" s="666"/>
      <c r="BM38" s="666"/>
      <c r="BN38" s="666"/>
      <c r="BO38" s="666"/>
      <c r="BP38" s="666"/>
      <c r="BQ38" s="666"/>
      <c r="BR38" s="666"/>
      <c r="BS38" s="666"/>
      <c r="BT38" s="666"/>
      <c r="BU38" s="667"/>
      <c r="BV38" s="606">
        <v>996</v>
      </c>
      <c r="BW38" s="623"/>
      <c r="BX38" s="623"/>
      <c r="BY38" s="623"/>
      <c r="BZ38" s="623"/>
      <c r="CA38" s="623"/>
      <c r="CB38" s="672"/>
      <c r="CD38" s="665" t="s">
        <v>337</v>
      </c>
      <c r="CE38" s="666"/>
      <c r="CF38" s="666"/>
      <c r="CG38" s="666"/>
      <c r="CH38" s="666"/>
      <c r="CI38" s="666"/>
      <c r="CJ38" s="666"/>
      <c r="CK38" s="666"/>
      <c r="CL38" s="666"/>
      <c r="CM38" s="666"/>
      <c r="CN38" s="666"/>
      <c r="CO38" s="666"/>
      <c r="CP38" s="666"/>
      <c r="CQ38" s="667"/>
      <c r="CR38" s="606">
        <v>363168</v>
      </c>
      <c r="CS38" s="623"/>
      <c r="CT38" s="623"/>
      <c r="CU38" s="623"/>
      <c r="CV38" s="623"/>
      <c r="CW38" s="623"/>
      <c r="CX38" s="623"/>
      <c r="CY38" s="624"/>
      <c r="CZ38" s="609">
        <v>5.9</v>
      </c>
      <c r="DA38" s="610"/>
      <c r="DB38" s="610"/>
      <c r="DC38" s="611"/>
      <c r="DD38" s="612">
        <v>289871</v>
      </c>
      <c r="DE38" s="623"/>
      <c r="DF38" s="623"/>
      <c r="DG38" s="623"/>
      <c r="DH38" s="623"/>
      <c r="DI38" s="623"/>
      <c r="DJ38" s="623"/>
      <c r="DK38" s="624"/>
      <c r="DL38" s="612">
        <v>270289</v>
      </c>
      <c r="DM38" s="623"/>
      <c r="DN38" s="623"/>
      <c r="DO38" s="623"/>
      <c r="DP38" s="623"/>
      <c r="DQ38" s="623"/>
      <c r="DR38" s="623"/>
      <c r="DS38" s="623"/>
      <c r="DT38" s="623"/>
      <c r="DU38" s="623"/>
      <c r="DV38" s="624"/>
      <c r="DW38" s="609">
        <v>7</v>
      </c>
      <c r="DX38" s="610"/>
      <c r="DY38" s="610"/>
      <c r="DZ38" s="610"/>
      <c r="EA38" s="610"/>
      <c r="EB38" s="610"/>
      <c r="EC38" s="673"/>
    </row>
    <row r="39" spans="2:133" ht="11.25" customHeight="1" x14ac:dyDescent="0.15">
      <c r="B39" s="620" t="s">
        <v>338</v>
      </c>
      <c r="C39" s="621"/>
      <c r="D39" s="621"/>
      <c r="E39" s="621"/>
      <c r="F39" s="621"/>
      <c r="G39" s="621"/>
      <c r="H39" s="621"/>
      <c r="I39" s="621"/>
      <c r="J39" s="621"/>
      <c r="K39" s="621"/>
      <c r="L39" s="621"/>
      <c r="M39" s="621"/>
      <c r="N39" s="621"/>
      <c r="O39" s="621"/>
      <c r="P39" s="621"/>
      <c r="Q39" s="622"/>
      <c r="R39" s="606">
        <v>164140</v>
      </c>
      <c r="S39" s="623"/>
      <c r="T39" s="623"/>
      <c r="U39" s="623"/>
      <c r="V39" s="623"/>
      <c r="W39" s="623"/>
      <c r="X39" s="623"/>
      <c r="Y39" s="624"/>
      <c r="Z39" s="644">
        <v>2.7</v>
      </c>
      <c r="AA39" s="644"/>
      <c r="AB39" s="644"/>
      <c r="AC39" s="644"/>
      <c r="AD39" s="645">
        <v>3034</v>
      </c>
      <c r="AE39" s="645"/>
      <c r="AF39" s="645"/>
      <c r="AG39" s="645"/>
      <c r="AH39" s="645"/>
      <c r="AI39" s="645"/>
      <c r="AJ39" s="645"/>
      <c r="AK39" s="645"/>
      <c r="AL39" s="609">
        <v>0.1</v>
      </c>
      <c r="AM39" s="625"/>
      <c r="AN39" s="625"/>
      <c r="AO39" s="646"/>
      <c r="AQ39" s="668" t="s">
        <v>339</v>
      </c>
      <c r="AR39" s="669"/>
      <c r="AS39" s="669"/>
      <c r="AT39" s="669"/>
      <c r="AU39" s="669"/>
      <c r="AV39" s="669"/>
      <c r="AW39" s="669"/>
      <c r="AX39" s="669"/>
      <c r="AY39" s="670"/>
      <c r="AZ39" s="606" t="s">
        <v>129</v>
      </c>
      <c r="BA39" s="623"/>
      <c r="BB39" s="623"/>
      <c r="BC39" s="623"/>
      <c r="BD39" s="607"/>
      <c r="BE39" s="607"/>
      <c r="BF39" s="671"/>
      <c r="BG39" s="665" t="s">
        <v>340</v>
      </c>
      <c r="BH39" s="666"/>
      <c r="BI39" s="666"/>
      <c r="BJ39" s="666"/>
      <c r="BK39" s="666"/>
      <c r="BL39" s="666"/>
      <c r="BM39" s="666"/>
      <c r="BN39" s="666"/>
      <c r="BO39" s="666"/>
      <c r="BP39" s="666"/>
      <c r="BQ39" s="666"/>
      <c r="BR39" s="666"/>
      <c r="BS39" s="666"/>
      <c r="BT39" s="666"/>
      <c r="BU39" s="667"/>
      <c r="BV39" s="606">
        <v>1550</v>
      </c>
      <c r="BW39" s="623"/>
      <c r="BX39" s="623"/>
      <c r="BY39" s="623"/>
      <c r="BZ39" s="623"/>
      <c r="CA39" s="623"/>
      <c r="CB39" s="672"/>
      <c r="CD39" s="665" t="s">
        <v>341</v>
      </c>
      <c r="CE39" s="666"/>
      <c r="CF39" s="666"/>
      <c r="CG39" s="666"/>
      <c r="CH39" s="666"/>
      <c r="CI39" s="666"/>
      <c r="CJ39" s="666"/>
      <c r="CK39" s="666"/>
      <c r="CL39" s="666"/>
      <c r="CM39" s="666"/>
      <c r="CN39" s="666"/>
      <c r="CO39" s="666"/>
      <c r="CP39" s="666"/>
      <c r="CQ39" s="667"/>
      <c r="CR39" s="606">
        <v>361640</v>
      </c>
      <c r="CS39" s="607"/>
      <c r="CT39" s="607"/>
      <c r="CU39" s="607"/>
      <c r="CV39" s="607"/>
      <c r="CW39" s="607"/>
      <c r="CX39" s="607"/>
      <c r="CY39" s="608"/>
      <c r="CZ39" s="609">
        <v>5.9</v>
      </c>
      <c r="DA39" s="610"/>
      <c r="DB39" s="610"/>
      <c r="DC39" s="611"/>
      <c r="DD39" s="612">
        <v>301187</v>
      </c>
      <c r="DE39" s="607"/>
      <c r="DF39" s="607"/>
      <c r="DG39" s="607"/>
      <c r="DH39" s="607"/>
      <c r="DI39" s="607"/>
      <c r="DJ39" s="607"/>
      <c r="DK39" s="608"/>
      <c r="DL39" s="612" t="s">
        <v>129</v>
      </c>
      <c r="DM39" s="607"/>
      <c r="DN39" s="607"/>
      <c r="DO39" s="607"/>
      <c r="DP39" s="607"/>
      <c r="DQ39" s="607"/>
      <c r="DR39" s="607"/>
      <c r="DS39" s="607"/>
      <c r="DT39" s="607"/>
      <c r="DU39" s="607"/>
      <c r="DV39" s="608"/>
      <c r="DW39" s="609" t="s">
        <v>129</v>
      </c>
      <c r="DX39" s="610"/>
      <c r="DY39" s="610"/>
      <c r="DZ39" s="610"/>
      <c r="EA39" s="610"/>
      <c r="EB39" s="610"/>
      <c r="EC39" s="673"/>
    </row>
    <row r="40" spans="2:133" ht="11.25" customHeight="1" x14ac:dyDescent="0.15">
      <c r="B40" s="620" t="s">
        <v>342</v>
      </c>
      <c r="C40" s="621"/>
      <c r="D40" s="621"/>
      <c r="E40" s="621"/>
      <c r="F40" s="621"/>
      <c r="G40" s="621"/>
      <c r="H40" s="621"/>
      <c r="I40" s="621"/>
      <c r="J40" s="621"/>
      <c r="K40" s="621"/>
      <c r="L40" s="621"/>
      <c r="M40" s="621"/>
      <c r="N40" s="621"/>
      <c r="O40" s="621"/>
      <c r="P40" s="621"/>
      <c r="Q40" s="622"/>
      <c r="R40" s="606">
        <v>511764</v>
      </c>
      <c r="S40" s="623"/>
      <c r="T40" s="623"/>
      <c r="U40" s="623"/>
      <c r="V40" s="623"/>
      <c r="W40" s="623"/>
      <c r="X40" s="623"/>
      <c r="Y40" s="624"/>
      <c r="Z40" s="644">
        <v>8.3000000000000007</v>
      </c>
      <c r="AA40" s="644"/>
      <c r="AB40" s="644"/>
      <c r="AC40" s="644"/>
      <c r="AD40" s="645" t="s">
        <v>129</v>
      </c>
      <c r="AE40" s="645"/>
      <c r="AF40" s="645"/>
      <c r="AG40" s="645"/>
      <c r="AH40" s="645"/>
      <c r="AI40" s="645"/>
      <c r="AJ40" s="645"/>
      <c r="AK40" s="645"/>
      <c r="AL40" s="609" t="s">
        <v>129</v>
      </c>
      <c r="AM40" s="625"/>
      <c r="AN40" s="625"/>
      <c r="AO40" s="646"/>
      <c r="AQ40" s="668" t="s">
        <v>343</v>
      </c>
      <c r="AR40" s="669"/>
      <c r="AS40" s="669"/>
      <c r="AT40" s="669"/>
      <c r="AU40" s="669"/>
      <c r="AV40" s="669"/>
      <c r="AW40" s="669"/>
      <c r="AX40" s="669"/>
      <c r="AY40" s="670"/>
      <c r="AZ40" s="606" t="s">
        <v>129</v>
      </c>
      <c r="BA40" s="623"/>
      <c r="BB40" s="623"/>
      <c r="BC40" s="623"/>
      <c r="BD40" s="607"/>
      <c r="BE40" s="607"/>
      <c r="BF40" s="671"/>
      <c r="BG40" s="674" t="s">
        <v>344</v>
      </c>
      <c r="BH40" s="675"/>
      <c r="BI40" s="675"/>
      <c r="BJ40" s="675"/>
      <c r="BK40" s="675"/>
      <c r="BL40" s="363"/>
      <c r="BM40" s="666" t="s">
        <v>345</v>
      </c>
      <c r="BN40" s="666"/>
      <c r="BO40" s="666"/>
      <c r="BP40" s="666"/>
      <c r="BQ40" s="666"/>
      <c r="BR40" s="666"/>
      <c r="BS40" s="666"/>
      <c r="BT40" s="666"/>
      <c r="BU40" s="667"/>
      <c r="BV40" s="606">
        <v>79</v>
      </c>
      <c r="BW40" s="623"/>
      <c r="BX40" s="623"/>
      <c r="BY40" s="623"/>
      <c r="BZ40" s="623"/>
      <c r="CA40" s="623"/>
      <c r="CB40" s="672"/>
      <c r="CD40" s="665" t="s">
        <v>346</v>
      </c>
      <c r="CE40" s="666"/>
      <c r="CF40" s="666"/>
      <c r="CG40" s="666"/>
      <c r="CH40" s="666"/>
      <c r="CI40" s="666"/>
      <c r="CJ40" s="666"/>
      <c r="CK40" s="666"/>
      <c r="CL40" s="666"/>
      <c r="CM40" s="666"/>
      <c r="CN40" s="666"/>
      <c r="CO40" s="666"/>
      <c r="CP40" s="666"/>
      <c r="CQ40" s="667"/>
      <c r="CR40" s="606">
        <v>58444</v>
      </c>
      <c r="CS40" s="623"/>
      <c r="CT40" s="623"/>
      <c r="CU40" s="623"/>
      <c r="CV40" s="623"/>
      <c r="CW40" s="623"/>
      <c r="CX40" s="623"/>
      <c r="CY40" s="624"/>
      <c r="CZ40" s="609">
        <v>1</v>
      </c>
      <c r="DA40" s="610"/>
      <c r="DB40" s="610"/>
      <c r="DC40" s="611"/>
      <c r="DD40" s="612">
        <v>4870</v>
      </c>
      <c r="DE40" s="623"/>
      <c r="DF40" s="623"/>
      <c r="DG40" s="623"/>
      <c r="DH40" s="623"/>
      <c r="DI40" s="623"/>
      <c r="DJ40" s="623"/>
      <c r="DK40" s="624"/>
      <c r="DL40" s="612">
        <v>4870</v>
      </c>
      <c r="DM40" s="623"/>
      <c r="DN40" s="623"/>
      <c r="DO40" s="623"/>
      <c r="DP40" s="623"/>
      <c r="DQ40" s="623"/>
      <c r="DR40" s="623"/>
      <c r="DS40" s="623"/>
      <c r="DT40" s="623"/>
      <c r="DU40" s="623"/>
      <c r="DV40" s="624"/>
      <c r="DW40" s="609">
        <v>0.1</v>
      </c>
      <c r="DX40" s="610"/>
      <c r="DY40" s="610"/>
      <c r="DZ40" s="610"/>
      <c r="EA40" s="610"/>
      <c r="EB40" s="610"/>
      <c r="EC40" s="673"/>
    </row>
    <row r="41" spans="2:133" ht="11.25" customHeight="1" x14ac:dyDescent="0.15">
      <c r="B41" s="620" t="s">
        <v>347</v>
      </c>
      <c r="C41" s="621"/>
      <c r="D41" s="621"/>
      <c r="E41" s="621"/>
      <c r="F41" s="621"/>
      <c r="G41" s="621"/>
      <c r="H41" s="621"/>
      <c r="I41" s="621"/>
      <c r="J41" s="621"/>
      <c r="K41" s="621"/>
      <c r="L41" s="621"/>
      <c r="M41" s="621"/>
      <c r="N41" s="621"/>
      <c r="O41" s="621"/>
      <c r="P41" s="621"/>
      <c r="Q41" s="622"/>
      <c r="R41" s="606" t="s">
        <v>129</v>
      </c>
      <c r="S41" s="623"/>
      <c r="T41" s="623"/>
      <c r="U41" s="623"/>
      <c r="V41" s="623"/>
      <c r="W41" s="623"/>
      <c r="X41" s="623"/>
      <c r="Y41" s="624"/>
      <c r="Z41" s="644" t="s">
        <v>129</v>
      </c>
      <c r="AA41" s="644"/>
      <c r="AB41" s="644"/>
      <c r="AC41" s="644"/>
      <c r="AD41" s="645" t="s">
        <v>129</v>
      </c>
      <c r="AE41" s="645"/>
      <c r="AF41" s="645"/>
      <c r="AG41" s="645"/>
      <c r="AH41" s="645"/>
      <c r="AI41" s="645"/>
      <c r="AJ41" s="645"/>
      <c r="AK41" s="645"/>
      <c r="AL41" s="609" t="s">
        <v>129</v>
      </c>
      <c r="AM41" s="625"/>
      <c r="AN41" s="625"/>
      <c r="AO41" s="646"/>
      <c r="AQ41" s="668" t="s">
        <v>348</v>
      </c>
      <c r="AR41" s="669"/>
      <c r="AS41" s="669"/>
      <c r="AT41" s="669"/>
      <c r="AU41" s="669"/>
      <c r="AV41" s="669"/>
      <c r="AW41" s="669"/>
      <c r="AX41" s="669"/>
      <c r="AY41" s="670"/>
      <c r="AZ41" s="606">
        <v>112664</v>
      </c>
      <c r="BA41" s="623"/>
      <c r="BB41" s="623"/>
      <c r="BC41" s="623"/>
      <c r="BD41" s="607"/>
      <c r="BE41" s="607"/>
      <c r="BF41" s="671"/>
      <c r="BG41" s="674"/>
      <c r="BH41" s="675"/>
      <c r="BI41" s="675"/>
      <c r="BJ41" s="675"/>
      <c r="BK41" s="675"/>
      <c r="BL41" s="363"/>
      <c r="BM41" s="666" t="s">
        <v>349</v>
      </c>
      <c r="BN41" s="666"/>
      <c r="BO41" s="666"/>
      <c r="BP41" s="666"/>
      <c r="BQ41" s="666"/>
      <c r="BR41" s="666"/>
      <c r="BS41" s="666"/>
      <c r="BT41" s="666"/>
      <c r="BU41" s="667"/>
      <c r="BV41" s="606" t="s">
        <v>129</v>
      </c>
      <c r="BW41" s="623"/>
      <c r="BX41" s="623"/>
      <c r="BY41" s="623"/>
      <c r="BZ41" s="623"/>
      <c r="CA41" s="623"/>
      <c r="CB41" s="672"/>
      <c r="CD41" s="665" t="s">
        <v>350</v>
      </c>
      <c r="CE41" s="666"/>
      <c r="CF41" s="666"/>
      <c r="CG41" s="666"/>
      <c r="CH41" s="666"/>
      <c r="CI41" s="666"/>
      <c r="CJ41" s="666"/>
      <c r="CK41" s="666"/>
      <c r="CL41" s="666"/>
      <c r="CM41" s="666"/>
      <c r="CN41" s="666"/>
      <c r="CO41" s="666"/>
      <c r="CP41" s="666"/>
      <c r="CQ41" s="667"/>
      <c r="CR41" s="606" t="s">
        <v>129</v>
      </c>
      <c r="CS41" s="607"/>
      <c r="CT41" s="607"/>
      <c r="CU41" s="607"/>
      <c r="CV41" s="607"/>
      <c r="CW41" s="607"/>
      <c r="CX41" s="607"/>
      <c r="CY41" s="608"/>
      <c r="CZ41" s="609" t="s">
        <v>129</v>
      </c>
      <c r="DA41" s="610"/>
      <c r="DB41" s="610"/>
      <c r="DC41" s="611"/>
      <c r="DD41" s="612" t="s">
        <v>129</v>
      </c>
      <c r="DE41" s="607"/>
      <c r="DF41" s="607"/>
      <c r="DG41" s="607"/>
      <c r="DH41" s="607"/>
      <c r="DI41" s="607"/>
      <c r="DJ41" s="607"/>
      <c r="DK41" s="608"/>
      <c r="DL41" s="613"/>
      <c r="DM41" s="614"/>
      <c r="DN41" s="614"/>
      <c r="DO41" s="614"/>
      <c r="DP41" s="614"/>
      <c r="DQ41" s="614"/>
      <c r="DR41" s="614"/>
      <c r="DS41" s="614"/>
      <c r="DT41" s="614"/>
      <c r="DU41" s="614"/>
      <c r="DV41" s="615"/>
      <c r="DW41" s="616"/>
      <c r="DX41" s="617"/>
      <c r="DY41" s="617"/>
      <c r="DZ41" s="617"/>
      <c r="EA41" s="617"/>
      <c r="EB41" s="617"/>
      <c r="EC41" s="618"/>
    </row>
    <row r="42" spans="2:133" ht="11.25" customHeight="1" x14ac:dyDescent="0.15">
      <c r="B42" s="620" t="s">
        <v>351</v>
      </c>
      <c r="C42" s="621"/>
      <c r="D42" s="621"/>
      <c r="E42" s="621"/>
      <c r="F42" s="621"/>
      <c r="G42" s="621"/>
      <c r="H42" s="621"/>
      <c r="I42" s="621"/>
      <c r="J42" s="621"/>
      <c r="K42" s="621"/>
      <c r="L42" s="621"/>
      <c r="M42" s="621"/>
      <c r="N42" s="621"/>
      <c r="O42" s="621"/>
      <c r="P42" s="621"/>
      <c r="Q42" s="622"/>
      <c r="R42" s="606" t="s">
        <v>129</v>
      </c>
      <c r="S42" s="623"/>
      <c r="T42" s="623"/>
      <c r="U42" s="623"/>
      <c r="V42" s="623"/>
      <c r="W42" s="623"/>
      <c r="X42" s="623"/>
      <c r="Y42" s="624"/>
      <c r="Z42" s="644" t="s">
        <v>129</v>
      </c>
      <c r="AA42" s="644"/>
      <c r="AB42" s="644"/>
      <c r="AC42" s="644"/>
      <c r="AD42" s="645" t="s">
        <v>129</v>
      </c>
      <c r="AE42" s="645"/>
      <c r="AF42" s="645"/>
      <c r="AG42" s="645"/>
      <c r="AH42" s="645"/>
      <c r="AI42" s="645"/>
      <c r="AJ42" s="645"/>
      <c r="AK42" s="645"/>
      <c r="AL42" s="609" t="s">
        <v>129</v>
      </c>
      <c r="AM42" s="625"/>
      <c r="AN42" s="625"/>
      <c r="AO42" s="646"/>
      <c r="AQ42" s="662" t="s">
        <v>352</v>
      </c>
      <c r="AR42" s="663"/>
      <c r="AS42" s="663"/>
      <c r="AT42" s="663"/>
      <c r="AU42" s="663"/>
      <c r="AV42" s="663"/>
      <c r="AW42" s="663"/>
      <c r="AX42" s="663"/>
      <c r="AY42" s="664"/>
      <c r="AZ42" s="631">
        <v>250504</v>
      </c>
      <c r="BA42" s="647"/>
      <c r="BB42" s="647"/>
      <c r="BC42" s="647"/>
      <c r="BD42" s="632"/>
      <c r="BE42" s="632"/>
      <c r="BF42" s="648"/>
      <c r="BG42" s="676"/>
      <c r="BH42" s="677"/>
      <c r="BI42" s="677"/>
      <c r="BJ42" s="677"/>
      <c r="BK42" s="677"/>
      <c r="BL42" s="364"/>
      <c r="BM42" s="649" t="s">
        <v>353</v>
      </c>
      <c r="BN42" s="649"/>
      <c r="BO42" s="649"/>
      <c r="BP42" s="649"/>
      <c r="BQ42" s="649"/>
      <c r="BR42" s="649"/>
      <c r="BS42" s="649"/>
      <c r="BT42" s="649"/>
      <c r="BU42" s="650"/>
      <c r="BV42" s="631">
        <v>371</v>
      </c>
      <c r="BW42" s="647"/>
      <c r="BX42" s="647"/>
      <c r="BY42" s="647"/>
      <c r="BZ42" s="647"/>
      <c r="CA42" s="647"/>
      <c r="CB42" s="678"/>
      <c r="CD42" s="620" t="s">
        <v>354</v>
      </c>
      <c r="CE42" s="621"/>
      <c r="CF42" s="621"/>
      <c r="CG42" s="621"/>
      <c r="CH42" s="621"/>
      <c r="CI42" s="621"/>
      <c r="CJ42" s="621"/>
      <c r="CK42" s="621"/>
      <c r="CL42" s="621"/>
      <c r="CM42" s="621"/>
      <c r="CN42" s="621"/>
      <c r="CO42" s="621"/>
      <c r="CP42" s="621"/>
      <c r="CQ42" s="622"/>
      <c r="CR42" s="606">
        <v>613630</v>
      </c>
      <c r="CS42" s="607"/>
      <c r="CT42" s="607"/>
      <c r="CU42" s="607"/>
      <c r="CV42" s="607"/>
      <c r="CW42" s="607"/>
      <c r="CX42" s="607"/>
      <c r="CY42" s="608"/>
      <c r="CZ42" s="609">
        <v>10</v>
      </c>
      <c r="DA42" s="610"/>
      <c r="DB42" s="610"/>
      <c r="DC42" s="611"/>
      <c r="DD42" s="612">
        <v>126877</v>
      </c>
      <c r="DE42" s="607"/>
      <c r="DF42" s="607"/>
      <c r="DG42" s="607"/>
      <c r="DH42" s="607"/>
      <c r="DI42" s="607"/>
      <c r="DJ42" s="607"/>
      <c r="DK42" s="608"/>
      <c r="DL42" s="613"/>
      <c r="DM42" s="614"/>
      <c r="DN42" s="614"/>
      <c r="DO42" s="614"/>
      <c r="DP42" s="614"/>
      <c r="DQ42" s="614"/>
      <c r="DR42" s="614"/>
      <c r="DS42" s="614"/>
      <c r="DT42" s="614"/>
      <c r="DU42" s="614"/>
      <c r="DV42" s="615"/>
      <c r="DW42" s="616"/>
      <c r="DX42" s="617"/>
      <c r="DY42" s="617"/>
      <c r="DZ42" s="617"/>
      <c r="EA42" s="617"/>
      <c r="EB42" s="617"/>
      <c r="EC42" s="618"/>
    </row>
    <row r="43" spans="2:133" ht="11.25" customHeight="1" x14ac:dyDescent="0.15">
      <c r="B43" s="620" t="s">
        <v>355</v>
      </c>
      <c r="C43" s="621"/>
      <c r="D43" s="621"/>
      <c r="E43" s="621"/>
      <c r="F43" s="621"/>
      <c r="G43" s="621"/>
      <c r="H43" s="621"/>
      <c r="I43" s="621"/>
      <c r="J43" s="621"/>
      <c r="K43" s="621"/>
      <c r="L43" s="621"/>
      <c r="M43" s="621"/>
      <c r="N43" s="621"/>
      <c r="O43" s="621"/>
      <c r="P43" s="621"/>
      <c r="Q43" s="622"/>
      <c r="R43" s="606">
        <v>136964</v>
      </c>
      <c r="S43" s="623"/>
      <c r="T43" s="623"/>
      <c r="U43" s="623"/>
      <c r="V43" s="623"/>
      <c r="W43" s="623"/>
      <c r="X43" s="623"/>
      <c r="Y43" s="624"/>
      <c r="Z43" s="644">
        <v>2.2000000000000002</v>
      </c>
      <c r="AA43" s="644"/>
      <c r="AB43" s="644"/>
      <c r="AC43" s="644"/>
      <c r="AD43" s="645" t="s">
        <v>129</v>
      </c>
      <c r="AE43" s="645"/>
      <c r="AF43" s="645"/>
      <c r="AG43" s="645"/>
      <c r="AH43" s="645"/>
      <c r="AI43" s="645"/>
      <c r="AJ43" s="645"/>
      <c r="AK43" s="645"/>
      <c r="AL43" s="609" t="s">
        <v>129</v>
      </c>
      <c r="AM43" s="625"/>
      <c r="AN43" s="625"/>
      <c r="AO43" s="646"/>
      <c r="BV43" s="219"/>
      <c r="BW43" s="219"/>
      <c r="BX43" s="219"/>
      <c r="BY43" s="219"/>
      <c r="BZ43" s="219"/>
      <c r="CA43" s="219"/>
      <c r="CB43" s="219"/>
      <c r="CD43" s="620" t="s">
        <v>356</v>
      </c>
      <c r="CE43" s="621"/>
      <c r="CF43" s="621"/>
      <c r="CG43" s="621"/>
      <c r="CH43" s="621"/>
      <c r="CI43" s="621"/>
      <c r="CJ43" s="621"/>
      <c r="CK43" s="621"/>
      <c r="CL43" s="621"/>
      <c r="CM43" s="621"/>
      <c r="CN43" s="621"/>
      <c r="CO43" s="621"/>
      <c r="CP43" s="621"/>
      <c r="CQ43" s="622"/>
      <c r="CR43" s="606">
        <v>9250</v>
      </c>
      <c r="CS43" s="607"/>
      <c r="CT43" s="607"/>
      <c r="CU43" s="607"/>
      <c r="CV43" s="607"/>
      <c r="CW43" s="607"/>
      <c r="CX43" s="607"/>
      <c r="CY43" s="608"/>
      <c r="CZ43" s="609">
        <v>0.2</v>
      </c>
      <c r="DA43" s="610"/>
      <c r="DB43" s="610"/>
      <c r="DC43" s="611"/>
      <c r="DD43" s="612">
        <v>4325</v>
      </c>
      <c r="DE43" s="607"/>
      <c r="DF43" s="607"/>
      <c r="DG43" s="607"/>
      <c r="DH43" s="607"/>
      <c r="DI43" s="607"/>
      <c r="DJ43" s="607"/>
      <c r="DK43" s="608"/>
      <c r="DL43" s="613"/>
      <c r="DM43" s="614"/>
      <c r="DN43" s="614"/>
      <c r="DO43" s="614"/>
      <c r="DP43" s="614"/>
      <c r="DQ43" s="614"/>
      <c r="DR43" s="614"/>
      <c r="DS43" s="614"/>
      <c r="DT43" s="614"/>
      <c r="DU43" s="614"/>
      <c r="DV43" s="615"/>
      <c r="DW43" s="616"/>
      <c r="DX43" s="617"/>
      <c r="DY43" s="617"/>
      <c r="DZ43" s="617"/>
      <c r="EA43" s="617"/>
      <c r="EB43" s="617"/>
      <c r="EC43" s="618"/>
    </row>
    <row r="44" spans="2:133" ht="11.25" customHeight="1" x14ac:dyDescent="0.15">
      <c r="B44" s="628" t="s">
        <v>357</v>
      </c>
      <c r="C44" s="629"/>
      <c r="D44" s="629"/>
      <c r="E44" s="629"/>
      <c r="F44" s="629"/>
      <c r="G44" s="629"/>
      <c r="H44" s="629"/>
      <c r="I44" s="629"/>
      <c r="J44" s="629"/>
      <c r="K44" s="629"/>
      <c r="L44" s="629"/>
      <c r="M44" s="629"/>
      <c r="N44" s="629"/>
      <c r="O44" s="629"/>
      <c r="P44" s="629"/>
      <c r="Q44" s="630"/>
      <c r="R44" s="631">
        <v>6183982</v>
      </c>
      <c r="S44" s="647"/>
      <c r="T44" s="647"/>
      <c r="U44" s="647"/>
      <c r="V44" s="647"/>
      <c r="W44" s="647"/>
      <c r="X44" s="647"/>
      <c r="Y44" s="651"/>
      <c r="Z44" s="652">
        <v>100</v>
      </c>
      <c r="AA44" s="652"/>
      <c r="AB44" s="652"/>
      <c r="AC44" s="652"/>
      <c r="AD44" s="653">
        <v>3745658</v>
      </c>
      <c r="AE44" s="653"/>
      <c r="AF44" s="653"/>
      <c r="AG44" s="653"/>
      <c r="AH44" s="653"/>
      <c r="AI44" s="653"/>
      <c r="AJ44" s="653"/>
      <c r="AK44" s="653"/>
      <c r="AL44" s="634">
        <v>100</v>
      </c>
      <c r="AM44" s="654"/>
      <c r="AN44" s="654"/>
      <c r="AO44" s="655"/>
      <c r="CD44" s="656" t="s">
        <v>304</v>
      </c>
      <c r="CE44" s="657"/>
      <c r="CF44" s="620" t="s">
        <v>358</v>
      </c>
      <c r="CG44" s="621"/>
      <c r="CH44" s="621"/>
      <c r="CI44" s="621"/>
      <c r="CJ44" s="621"/>
      <c r="CK44" s="621"/>
      <c r="CL44" s="621"/>
      <c r="CM44" s="621"/>
      <c r="CN44" s="621"/>
      <c r="CO44" s="621"/>
      <c r="CP44" s="621"/>
      <c r="CQ44" s="622"/>
      <c r="CR44" s="606">
        <v>551583</v>
      </c>
      <c r="CS44" s="623"/>
      <c r="CT44" s="623"/>
      <c r="CU44" s="623"/>
      <c r="CV44" s="623"/>
      <c r="CW44" s="623"/>
      <c r="CX44" s="623"/>
      <c r="CY44" s="624"/>
      <c r="CZ44" s="609">
        <v>9</v>
      </c>
      <c r="DA44" s="625"/>
      <c r="DB44" s="625"/>
      <c r="DC44" s="626"/>
      <c r="DD44" s="612">
        <v>121015</v>
      </c>
      <c r="DE44" s="623"/>
      <c r="DF44" s="623"/>
      <c r="DG44" s="623"/>
      <c r="DH44" s="623"/>
      <c r="DI44" s="623"/>
      <c r="DJ44" s="623"/>
      <c r="DK44" s="624"/>
      <c r="DL44" s="613"/>
      <c r="DM44" s="614"/>
      <c r="DN44" s="614"/>
      <c r="DO44" s="614"/>
      <c r="DP44" s="614"/>
      <c r="DQ44" s="614"/>
      <c r="DR44" s="614"/>
      <c r="DS44" s="614"/>
      <c r="DT44" s="614"/>
      <c r="DU44" s="614"/>
      <c r="DV44" s="615"/>
      <c r="DW44" s="616"/>
      <c r="DX44" s="617"/>
      <c r="DY44" s="617"/>
      <c r="DZ44" s="617"/>
      <c r="EA44" s="617"/>
      <c r="EB44" s="617"/>
      <c r="EC44" s="618"/>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8"/>
      <c r="CE45" s="659"/>
      <c r="CF45" s="620" t="s">
        <v>359</v>
      </c>
      <c r="CG45" s="621"/>
      <c r="CH45" s="621"/>
      <c r="CI45" s="621"/>
      <c r="CJ45" s="621"/>
      <c r="CK45" s="621"/>
      <c r="CL45" s="621"/>
      <c r="CM45" s="621"/>
      <c r="CN45" s="621"/>
      <c r="CO45" s="621"/>
      <c r="CP45" s="621"/>
      <c r="CQ45" s="622"/>
      <c r="CR45" s="606">
        <v>206579</v>
      </c>
      <c r="CS45" s="607"/>
      <c r="CT45" s="607"/>
      <c r="CU45" s="607"/>
      <c r="CV45" s="607"/>
      <c r="CW45" s="607"/>
      <c r="CX45" s="607"/>
      <c r="CY45" s="608"/>
      <c r="CZ45" s="609">
        <v>3.4</v>
      </c>
      <c r="DA45" s="610"/>
      <c r="DB45" s="610"/>
      <c r="DC45" s="611"/>
      <c r="DD45" s="612">
        <v>17602</v>
      </c>
      <c r="DE45" s="607"/>
      <c r="DF45" s="607"/>
      <c r="DG45" s="607"/>
      <c r="DH45" s="607"/>
      <c r="DI45" s="607"/>
      <c r="DJ45" s="607"/>
      <c r="DK45" s="608"/>
      <c r="DL45" s="613"/>
      <c r="DM45" s="614"/>
      <c r="DN45" s="614"/>
      <c r="DO45" s="614"/>
      <c r="DP45" s="614"/>
      <c r="DQ45" s="614"/>
      <c r="DR45" s="614"/>
      <c r="DS45" s="614"/>
      <c r="DT45" s="614"/>
      <c r="DU45" s="614"/>
      <c r="DV45" s="615"/>
      <c r="DW45" s="616"/>
      <c r="DX45" s="617"/>
      <c r="DY45" s="617"/>
      <c r="DZ45" s="617"/>
      <c r="EA45" s="617"/>
      <c r="EB45" s="617"/>
      <c r="EC45" s="618"/>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8"/>
      <c r="CE46" s="659"/>
      <c r="CF46" s="620" t="s">
        <v>361</v>
      </c>
      <c r="CG46" s="621"/>
      <c r="CH46" s="621"/>
      <c r="CI46" s="621"/>
      <c r="CJ46" s="621"/>
      <c r="CK46" s="621"/>
      <c r="CL46" s="621"/>
      <c r="CM46" s="621"/>
      <c r="CN46" s="621"/>
      <c r="CO46" s="621"/>
      <c r="CP46" s="621"/>
      <c r="CQ46" s="622"/>
      <c r="CR46" s="606">
        <v>280720</v>
      </c>
      <c r="CS46" s="623"/>
      <c r="CT46" s="623"/>
      <c r="CU46" s="623"/>
      <c r="CV46" s="623"/>
      <c r="CW46" s="623"/>
      <c r="CX46" s="623"/>
      <c r="CY46" s="624"/>
      <c r="CZ46" s="609">
        <v>4.5999999999999996</v>
      </c>
      <c r="DA46" s="625"/>
      <c r="DB46" s="625"/>
      <c r="DC46" s="626"/>
      <c r="DD46" s="612">
        <v>85171</v>
      </c>
      <c r="DE46" s="623"/>
      <c r="DF46" s="623"/>
      <c r="DG46" s="623"/>
      <c r="DH46" s="623"/>
      <c r="DI46" s="623"/>
      <c r="DJ46" s="623"/>
      <c r="DK46" s="624"/>
      <c r="DL46" s="613"/>
      <c r="DM46" s="614"/>
      <c r="DN46" s="614"/>
      <c r="DO46" s="614"/>
      <c r="DP46" s="614"/>
      <c r="DQ46" s="614"/>
      <c r="DR46" s="614"/>
      <c r="DS46" s="614"/>
      <c r="DT46" s="614"/>
      <c r="DU46" s="614"/>
      <c r="DV46" s="615"/>
      <c r="DW46" s="616"/>
      <c r="DX46" s="617"/>
      <c r="DY46" s="617"/>
      <c r="DZ46" s="617"/>
      <c r="EA46" s="617"/>
      <c r="EB46" s="617"/>
      <c r="EC46" s="618"/>
    </row>
    <row r="47" spans="2:133" ht="11.25" customHeight="1" x14ac:dyDescent="0.15">
      <c r="B47" s="627" t="s">
        <v>362</v>
      </c>
      <c r="C47" s="627"/>
      <c r="D47" s="627"/>
      <c r="E47" s="627"/>
      <c r="F47" s="627"/>
      <c r="G47" s="627"/>
      <c r="H47" s="627"/>
      <c r="I47" s="627"/>
      <c r="J47" s="627"/>
      <c r="K47" s="627"/>
      <c r="L47" s="627"/>
      <c r="M47" s="627"/>
      <c r="N47" s="627"/>
      <c r="O47" s="627"/>
      <c r="P47" s="627"/>
      <c r="Q47" s="627"/>
      <c r="R47" s="627"/>
      <c r="S47" s="627"/>
      <c r="T47" s="627"/>
      <c r="U47" s="627"/>
      <c r="V47" s="627"/>
      <c r="W47" s="627"/>
      <c r="X47" s="627"/>
      <c r="Y47" s="627"/>
      <c r="Z47" s="627"/>
      <c r="AA47" s="627"/>
      <c r="AB47" s="627"/>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7"/>
      <c r="AY47" s="627"/>
      <c r="AZ47" s="627"/>
      <c r="BA47" s="627"/>
      <c r="BB47" s="627"/>
      <c r="BC47" s="627"/>
      <c r="BD47" s="627"/>
      <c r="BE47" s="627"/>
      <c r="BF47" s="627"/>
      <c r="BG47" s="627"/>
      <c r="BH47" s="627"/>
      <c r="BI47" s="627"/>
      <c r="BJ47" s="627"/>
      <c r="BK47" s="627"/>
      <c r="BL47" s="627"/>
      <c r="BM47" s="627"/>
      <c r="BN47" s="627"/>
      <c r="BO47" s="627"/>
      <c r="BP47" s="627"/>
      <c r="BQ47" s="627"/>
      <c r="BR47" s="627"/>
      <c r="BS47" s="627"/>
      <c r="BT47" s="627"/>
      <c r="BU47" s="627"/>
      <c r="BV47" s="627"/>
      <c r="BW47" s="627"/>
      <c r="BX47" s="627"/>
      <c r="BY47" s="627"/>
      <c r="BZ47" s="627"/>
      <c r="CA47" s="627"/>
      <c r="CB47" s="627"/>
      <c r="CD47" s="658"/>
      <c r="CE47" s="659"/>
      <c r="CF47" s="620" t="s">
        <v>363</v>
      </c>
      <c r="CG47" s="621"/>
      <c r="CH47" s="621"/>
      <c r="CI47" s="621"/>
      <c r="CJ47" s="621"/>
      <c r="CK47" s="621"/>
      <c r="CL47" s="621"/>
      <c r="CM47" s="621"/>
      <c r="CN47" s="621"/>
      <c r="CO47" s="621"/>
      <c r="CP47" s="621"/>
      <c r="CQ47" s="622"/>
      <c r="CR47" s="606">
        <v>62047</v>
      </c>
      <c r="CS47" s="607"/>
      <c r="CT47" s="607"/>
      <c r="CU47" s="607"/>
      <c r="CV47" s="607"/>
      <c r="CW47" s="607"/>
      <c r="CX47" s="607"/>
      <c r="CY47" s="608"/>
      <c r="CZ47" s="609">
        <v>1</v>
      </c>
      <c r="DA47" s="610"/>
      <c r="DB47" s="610"/>
      <c r="DC47" s="611"/>
      <c r="DD47" s="612">
        <v>5862</v>
      </c>
      <c r="DE47" s="607"/>
      <c r="DF47" s="607"/>
      <c r="DG47" s="607"/>
      <c r="DH47" s="607"/>
      <c r="DI47" s="607"/>
      <c r="DJ47" s="607"/>
      <c r="DK47" s="608"/>
      <c r="DL47" s="613"/>
      <c r="DM47" s="614"/>
      <c r="DN47" s="614"/>
      <c r="DO47" s="614"/>
      <c r="DP47" s="614"/>
      <c r="DQ47" s="614"/>
      <c r="DR47" s="614"/>
      <c r="DS47" s="614"/>
      <c r="DT47" s="614"/>
      <c r="DU47" s="614"/>
      <c r="DV47" s="615"/>
      <c r="DW47" s="616"/>
      <c r="DX47" s="617"/>
      <c r="DY47" s="617"/>
      <c r="DZ47" s="617"/>
      <c r="EA47" s="617"/>
      <c r="EB47" s="617"/>
      <c r="EC47" s="618"/>
    </row>
    <row r="48" spans="2:133" ht="11.25" x14ac:dyDescent="0.15">
      <c r="B48" s="619" t="s">
        <v>364</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60"/>
      <c r="CE48" s="661"/>
      <c r="CF48" s="620" t="s">
        <v>365</v>
      </c>
      <c r="CG48" s="621"/>
      <c r="CH48" s="621"/>
      <c r="CI48" s="621"/>
      <c r="CJ48" s="621"/>
      <c r="CK48" s="621"/>
      <c r="CL48" s="621"/>
      <c r="CM48" s="621"/>
      <c r="CN48" s="621"/>
      <c r="CO48" s="621"/>
      <c r="CP48" s="621"/>
      <c r="CQ48" s="622"/>
      <c r="CR48" s="606" t="s">
        <v>129</v>
      </c>
      <c r="CS48" s="623"/>
      <c r="CT48" s="623"/>
      <c r="CU48" s="623"/>
      <c r="CV48" s="623"/>
      <c r="CW48" s="623"/>
      <c r="CX48" s="623"/>
      <c r="CY48" s="624"/>
      <c r="CZ48" s="609" t="s">
        <v>129</v>
      </c>
      <c r="DA48" s="625"/>
      <c r="DB48" s="625"/>
      <c r="DC48" s="626"/>
      <c r="DD48" s="612" t="s">
        <v>129</v>
      </c>
      <c r="DE48" s="623"/>
      <c r="DF48" s="623"/>
      <c r="DG48" s="623"/>
      <c r="DH48" s="623"/>
      <c r="DI48" s="623"/>
      <c r="DJ48" s="623"/>
      <c r="DK48" s="624"/>
      <c r="DL48" s="613"/>
      <c r="DM48" s="614"/>
      <c r="DN48" s="614"/>
      <c r="DO48" s="614"/>
      <c r="DP48" s="614"/>
      <c r="DQ48" s="614"/>
      <c r="DR48" s="614"/>
      <c r="DS48" s="614"/>
      <c r="DT48" s="614"/>
      <c r="DU48" s="614"/>
      <c r="DV48" s="615"/>
      <c r="DW48" s="616"/>
      <c r="DX48" s="617"/>
      <c r="DY48" s="617"/>
      <c r="DZ48" s="617"/>
      <c r="EA48" s="617"/>
      <c r="EB48" s="617"/>
      <c r="EC48" s="618"/>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28" t="s">
        <v>366</v>
      </c>
      <c r="CE49" s="629"/>
      <c r="CF49" s="629"/>
      <c r="CG49" s="629"/>
      <c r="CH49" s="629"/>
      <c r="CI49" s="629"/>
      <c r="CJ49" s="629"/>
      <c r="CK49" s="629"/>
      <c r="CL49" s="629"/>
      <c r="CM49" s="629"/>
      <c r="CN49" s="629"/>
      <c r="CO49" s="629"/>
      <c r="CP49" s="629"/>
      <c r="CQ49" s="630"/>
      <c r="CR49" s="631">
        <v>6111839</v>
      </c>
      <c r="CS49" s="632"/>
      <c r="CT49" s="632"/>
      <c r="CU49" s="632"/>
      <c r="CV49" s="632"/>
      <c r="CW49" s="632"/>
      <c r="CX49" s="632"/>
      <c r="CY49" s="633"/>
      <c r="CZ49" s="634">
        <v>100</v>
      </c>
      <c r="DA49" s="635"/>
      <c r="DB49" s="635"/>
      <c r="DC49" s="636"/>
      <c r="DD49" s="637">
        <v>4160207</v>
      </c>
      <c r="DE49" s="632"/>
      <c r="DF49" s="632"/>
      <c r="DG49" s="632"/>
      <c r="DH49" s="632"/>
      <c r="DI49" s="632"/>
      <c r="DJ49" s="632"/>
      <c r="DK49" s="633"/>
      <c r="DL49" s="638"/>
      <c r="DM49" s="639"/>
      <c r="DN49" s="639"/>
      <c r="DO49" s="639"/>
      <c r="DP49" s="639"/>
      <c r="DQ49" s="639"/>
      <c r="DR49" s="639"/>
      <c r="DS49" s="639"/>
      <c r="DT49" s="639"/>
      <c r="DU49" s="639"/>
      <c r="DV49" s="640"/>
      <c r="DW49" s="641"/>
      <c r="DX49" s="642"/>
      <c r="DY49" s="642"/>
      <c r="DZ49" s="642"/>
      <c r="EA49" s="642"/>
      <c r="EB49" s="642"/>
      <c r="EC49" s="643"/>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Wg7XL1DcD0/ibryA0Kc2btKwMQ6jyrTTVeIXCQ6ZNzc/g2grwy+09YPlqyPRLl3HwDrR6hNcTaSGSqo1oEQ9wg==" saltValue="Di0a4Fo7Yn5T7WkBWQ7PZ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BO10:BR10"/>
    <mergeCell ref="BS10:CB10"/>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BO13:BR13"/>
    <mergeCell ref="BS13:CB13"/>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BO16:BR16"/>
    <mergeCell ref="BS16:CB16"/>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CD18:CQ18"/>
    <mergeCell ref="CR18:CY18"/>
    <mergeCell ref="CZ18:DC18"/>
    <mergeCell ref="DD18:DP18"/>
    <mergeCell ref="CD19:CQ19"/>
    <mergeCell ref="CR19:CY19"/>
    <mergeCell ref="CZ19:DC19"/>
    <mergeCell ref="DD19:DP19"/>
    <mergeCell ref="DQ18:EC18"/>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AL24:AO24"/>
    <mergeCell ref="DL24:DV24"/>
    <mergeCell ref="CD25:CQ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Z35:AC35"/>
    <mergeCell ref="AD35:AK35"/>
    <mergeCell ref="AL35:AO35"/>
    <mergeCell ref="AQ35:BF35"/>
    <mergeCell ref="CD34:CQ34"/>
    <mergeCell ref="CR34:CY34"/>
    <mergeCell ref="CD33:CQ33"/>
    <mergeCell ref="B33:Q33"/>
    <mergeCell ref="R33:Y33"/>
    <mergeCell ref="Z33:AC33"/>
    <mergeCell ref="AD33:AK33"/>
    <mergeCell ref="AL33:AO33"/>
    <mergeCell ref="AZ36:BF36"/>
    <mergeCell ref="BG36:BU36"/>
    <mergeCell ref="CZ34:DC34"/>
    <mergeCell ref="DD34:DK34"/>
    <mergeCell ref="DL34:DV34"/>
    <mergeCell ref="CD36:CQ36"/>
    <mergeCell ref="CR36:CY36"/>
    <mergeCell ref="CZ36:DC36"/>
    <mergeCell ref="DD36:DK36"/>
    <mergeCell ref="DL36:DV36"/>
    <mergeCell ref="DL35:DV35"/>
    <mergeCell ref="B35:Q35"/>
    <mergeCell ref="R35:Y35"/>
    <mergeCell ref="DD37:DK37"/>
    <mergeCell ref="DL37:DV37"/>
    <mergeCell ref="DW37:EC37"/>
    <mergeCell ref="B38:Q38"/>
    <mergeCell ref="R38:Y38"/>
    <mergeCell ref="Z38:AC38"/>
    <mergeCell ref="AD38:AK38"/>
    <mergeCell ref="AL38:AO38"/>
    <mergeCell ref="BV36:CB36"/>
    <mergeCell ref="BG35:CB35"/>
    <mergeCell ref="CD35:CQ35"/>
    <mergeCell ref="CR35:CY35"/>
    <mergeCell ref="CZ35:DC35"/>
    <mergeCell ref="DD35:DK35"/>
    <mergeCell ref="DW36:EC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DW41:EC41"/>
    <mergeCell ref="DW40:EC40"/>
    <mergeCell ref="B41:Q41"/>
    <mergeCell ref="R41:Y41"/>
    <mergeCell ref="Z41:AC41"/>
    <mergeCell ref="AD41:AK41"/>
    <mergeCell ref="AL41:AO41"/>
    <mergeCell ref="AZ40:BF40"/>
    <mergeCell ref="BG40:BK42"/>
    <mergeCell ref="BM40:BU40"/>
    <mergeCell ref="BV39:CB39"/>
    <mergeCell ref="CD39:CQ39"/>
    <mergeCell ref="CR39:CY39"/>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B48:CB48"/>
    <mergeCell ref="CF48:CQ48"/>
    <mergeCell ref="CR48:CY48"/>
    <mergeCell ref="CZ48:DC48"/>
    <mergeCell ref="DD48:DK48"/>
    <mergeCell ref="DL48:DV48"/>
    <mergeCell ref="DW48:EC48"/>
    <mergeCell ref="B47:CB47"/>
    <mergeCell ref="CF47:CQ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367</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368</v>
      </c>
      <c r="DK2" s="752"/>
      <c r="DL2" s="752"/>
      <c r="DM2" s="752"/>
      <c r="DN2" s="752"/>
      <c r="DO2" s="753"/>
      <c r="DP2" s="224"/>
      <c r="DQ2" s="751" t="s">
        <v>369</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370</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371</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372</v>
      </c>
      <c r="B5" s="757"/>
      <c r="C5" s="757"/>
      <c r="D5" s="757"/>
      <c r="E5" s="757"/>
      <c r="F5" s="757"/>
      <c r="G5" s="757"/>
      <c r="H5" s="757"/>
      <c r="I5" s="757"/>
      <c r="J5" s="757"/>
      <c r="K5" s="757"/>
      <c r="L5" s="757"/>
      <c r="M5" s="757"/>
      <c r="N5" s="757"/>
      <c r="O5" s="757"/>
      <c r="P5" s="758"/>
      <c r="Q5" s="762" t="s">
        <v>373</v>
      </c>
      <c r="R5" s="763"/>
      <c r="S5" s="763"/>
      <c r="T5" s="763"/>
      <c r="U5" s="764"/>
      <c r="V5" s="762" t="s">
        <v>374</v>
      </c>
      <c r="W5" s="763"/>
      <c r="X5" s="763"/>
      <c r="Y5" s="763"/>
      <c r="Z5" s="764"/>
      <c r="AA5" s="762" t="s">
        <v>375</v>
      </c>
      <c r="AB5" s="763"/>
      <c r="AC5" s="763"/>
      <c r="AD5" s="763"/>
      <c r="AE5" s="763"/>
      <c r="AF5" s="768" t="s">
        <v>376</v>
      </c>
      <c r="AG5" s="763"/>
      <c r="AH5" s="763"/>
      <c r="AI5" s="763"/>
      <c r="AJ5" s="769"/>
      <c r="AK5" s="763" t="s">
        <v>377</v>
      </c>
      <c r="AL5" s="763"/>
      <c r="AM5" s="763"/>
      <c r="AN5" s="763"/>
      <c r="AO5" s="764"/>
      <c r="AP5" s="762" t="s">
        <v>378</v>
      </c>
      <c r="AQ5" s="763"/>
      <c r="AR5" s="763"/>
      <c r="AS5" s="763"/>
      <c r="AT5" s="764"/>
      <c r="AU5" s="762" t="s">
        <v>379</v>
      </c>
      <c r="AV5" s="763"/>
      <c r="AW5" s="763"/>
      <c r="AX5" s="763"/>
      <c r="AY5" s="769"/>
      <c r="AZ5" s="228"/>
      <c r="BA5" s="228"/>
      <c r="BB5" s="228"/>
      <c r="BC5" s="228"/>
      <c r="BD5" s="228"/>
      <c r="BE5" s="229"/>
      <c r="BF5" s="229"/>
      <c r="BG5" s="229"/>
      <c r="BH5" s="229"/>
      <c r="BI5" s="229"/>
      <c r="BJ5" s="229"/>
      <c r="BK5" s="229"/>
      <c r="BL5" s="229"/>
      <c r="BM5" s="229"/>
      <c r="BN5" s="229"/>
      <c r="BO5" s="229"/>
      <c r="BP5" s="229"/>
      <c r="BQ5" s="756" t="s">
        <v>380</v>
      </c>
      <c r="BR5" s="757"/>
      <c r="BS5" s="757"/>
      <c r="BT5" s="757"/>
      <c r="BU5" s="757"/>
      <c r="BV5" s="757"/>
      <c r="BW5" s="757"/>
      <c r="BX5" s="757"/>
      <c r="BY5" s="757"/>
      <c r="BZ5" s="757"/>
      <c r="CA5" s="757"/>
      <c r="CB5" s="757"/>
      <c r="CC5" s="757"/>
      <c r="CD5" s="757"/>
      <c r="CE5" s="757"/>
      <c r="CF5" s="757"/>
      <c r="CG5" s="758"/>
      <c r="CH5" s="762" t="s">
        <v>381</v>
      </c>
      <c r="CI5" s="763"/>
      <c r="CJ5" s="763"/>
      <c r="CK5" s="763"/>
      <c r="CL5" s="764"/>
      <c r="CM5" s="762" t="s">
        <v>382</v>
      </c>
      <c r="CN5" s="763"/>
      <c r="CO5" s="763"/>
      <c r="CP5" s="763"/>
      <c r="CQ5" s="764"/>
      <c r="CR5" s="762" t="s">
        <v>383</v>
      </c>
      <c r="CS5" s="763"/>
      <c r="CT5" s="763"/>
      <c r="CU5" s="763"/>
      <c r="CV5" s="764"/>
      <c r="CW5" s="762" t="s">
        <v>384</v>
      </c>
      <c r="CX5" s="763"/>
      <c r="CY5" s="763"/>
      <c r="CZ5" s="763"/>
      <c r="DA5" s="764"/>
      <c r="DB5" s="762" t="s">
        <v>385</v>
      </c>
      <c r="DC5" s="763"/>
      <c r="DD5" s="763"/>
      <c r="DE5" s="763"/>
      <c r="DF5" s="764"/>
      <c r="DG5" s="792" t="s">
        <v>386</v>
      </c>
      <c r="DH5" s="793"/>
      <c r="DI5" s="793"/>
      <c r="DJ5" s="793"/>
      <c r="DK5" s="794"/>
      <c r="DL5" s="792" t="s">
        <v>387</v>
      </c>
      <c r="DM5" s="793"/>
      <c r="DN5" s="793"/>
      <c r="DO5" s="793"/>
      <c r="DP5" s="794"/>
      <c r="DQ5" s="762" t="s">
        <v>388</v>
      </c>
      <c r="DR5" s="763"/>
      <c r="DS5" s="763"/>
      <c r="DT5" s="763"/>
      <c r="DU5" s="764"/>
      <c r="DV5" s="762" t="s">
        <v>379</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389</v>
      </c>
      <c r="C7" s="779"/>
      <c r="D7" s="779"/>
      <c r="E7" s="779"/>
      <c r="F7" s="779"/>
      <c r="G7" s="779"/>
      <c r="H7" s="779"/>
      <c r="I7" s="779"/>
      <c r="J7" s="779"/>
      <c r="K7" s="779"/>
      <c r="L7" s="779"/>
      <c r="M7" s="779"/>
      <c r="N7" s="779"/>
      <c r="O7" s="779"/>
      <c r="P7" s="780"/>
      <c r="Q7" s="781">
        <v>6184</v>
      </c>
      <c r="R7" s="782"/>
      <c r="S7" s="782"/>
      <c r="T7" s="782"/>
      <c r="U7" s="782"/>
      <c r="V7" s="782">
        <v>6112</v>
      </c>
      <c r="W7" s="782"/>
      <c r="X7" s="782"/>
      <c r="Y7" s="782"/>
      <c r="Z7" s="782"/>
      <c r="AA7" s="782">
        <v>72</v>
      </c>
      <c r="AB7" s="782"/>
      <c r="AC7" s="782"/>
      <c r="AD7" s="782"/>
      <c r="AE7" s="783"/>
      <c r="AF7" s="784">
        <v>52</v>
      </c>
      <c r="AG7" s="785"/>
      <c r="AH7" s="785"/>
      <c r="AI7" s="785"/>
      <c r="AJ7" s="786"/>
      <c r="AK7" s="787">
        <v>7</v>
      </c>
      <c r="AL7" s="788"/>
      <c r="AM7" s="788"/>
      <c r="AN7" s="788"/>
      <c r="AO7" s="788"/>
      <c r="AP7" s="788">
        <v>5935</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591</v>
      </c>
      <c r="BT7" s="776"/>
      <c r="BU7" s="776"/>
      <c r="BV7" s="776"/>
      <c r="BW7" s="776"/>
      <c r="BX7" s="776"/>
      <c r="BY7" s="776"/>
      <c r="BZ7" s="776"/>
      <c r="CA7" s="776"/>
      <c r="CB7" s="776"/>
      <c r="CC7" s="776"/>
      <c r="CD7" s="776"/>
      <c r="CE7" s="776"/>
      <c r="CF7" s="776"/>
      <c r="CG7" s="791"/>
      <c r="CH7" s="772">
        <v>12</v>
      </c>
      <c r="CI7" s="773"/>
      <c r="CJ7" s="773"/>
      <c r="CK7" s="773"/>
      <c r="CL7" s="774"/>
      <c r="CM7" s="772">
        <v>170</v>
      </c>
      <c r="CN7" s="773"/>
      <c r="CO7" s="773"/>
      <c r="CP7" s="773"/>
      <c r="CQ7" s="774"/>
      <c r="CR7" s="772">
        <v>19</v>
      </c>
      <c r="CS7" s="773"/>
      <c r="CT7" s="773"/>
      <c r="CU7" s="773"/>
      <c r="CV7" s="774"/>
      <c r="CW7" s="772" t="s">
        <v>575</v>
      </c>
      <c r="CX7" s="773"/>
      <c r="CY7" s="773"/>
      <c r="CZ7" s="773"/>
      <c r="DA7" s="774"/>
      <c r="DB7" s="772" t="s">
        <v>575</v>
      </c>
      <c r="DC7" s="773"/>
      <c r="DD7" s="773"/>
      <c r="DE7" s="773"/>
      <c r="DF7" s="774"/>
      <c r="DG7" s="772" t="s">
        <v>575</v>
      </c>
      <c r="DH7" s="773"/>
      <c r="DI7" s="773"/>
      <c r="DJ7" s="773"/>
      <c r="DK7" s="774"/>
      <c r="DL7" s="772" t="s">
        <v>575</v>
      </c>
      <c r="DM7" s="773"/>
      <c r="DN7" s="773"/>
      <c r="DO7" s="773"/>
      <c r="DP7" s="774"/>
      <c r="DQ7" s="772" t="s">
        <v>575</v>
      </c>
      <c r="DR7" s="773"/>
      <c r="DS7" s="773"/>
      <c r="DT7" s="773"/>
      <c r="DU7" s="774"/>
      <c r="DV7" s="775"/>
      <c r="DW7" s="776"/>
      <c r="DX7" s="776"/>
      <c r="DY7" s="776"/>
      <c r="DZ7" s="777"/>
      <c r="EA7" s="230"/>
    </row>
    <row r="8" spans="1:131" s="231" customFormat="1" ht="26.25" customHeight="1" x14ac:dyDescent="0.15">
      <c r="A8" s="234">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390</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391</v>
      </c>
      <c r="B23" s="818" t="s">
        <v>392</v>
      </c>
      <c r="C23" s="819"/>
      <c r="D23" s="819"/>
      <c r="E23" s="819"/>
      <c r="F23" s="819"/>
      <c r="G23" s="819"/>
      <c r="H23" s="819"/>
      <c r="I23" s="819"/>
      <c r="J23" s="819"/>
      <c r="K23" s="819"/>
      <c r="L23" s="819"/>
      <c r="M23" s="819"/>
      <c r="N23" s="819"/>
      <c r="O23" s="819"/>
      <c r="P23" s="820"/>
      <c r="Q23" s="821">
        <v>6184</v>
      </c>
      <c r="R23" s="822"/>
      <c r="S23" s="822"/>
      <c r="T23" s="822"/>
      <c r="U23" s="822"/>
      <c r="V23" s="822">
        <v>6112</v>
      </c>
      <c r="W23" s="822"/>
      <c r="X23" s="822"/>
      <c r="Y23" s="822"/>
      <c r="Z23" s="822"/>
      <c r="AA23" s="822">
        <v>72</v>
      </c>
      <c r="AB23" s="822"/>
      <c r="AC23" s="822"/>
      <c r="AD23" s="822"/>
      <c r="AE23" s="823"/>
      <c r="AF23" s="824">
        <v>52</v>
      </c>
      <c r="AG23" s="822"/>
      <c r="AH23" s="822"/>
      <c r="AI23" s="822"/>
      <c r="AJ23" s="825"/>
      <c r="AK23" s="826"/>
      <c r="AL23" s="827"/>
      <c r="AM23" s="827"/>
      <c r="AN23" s="827"/>
      <c r="AO23" s="827"/>
      <c r="AP23" s="822">
        <v>5935</v>
      </c>
      <c r="AQ23" s="822"/>
      <c r="AR23" s="822"/>
      <c r="AS23" s="822"/>
      <c r="AT23" s="822"/>
      <c r="AU23" s="838"/>
      <c r="AV23" s="838"/>
      <c r="AW23" s="838"/>
      <c r="AX23" s="838"/>
      <c r="AY23" s="839"/>
      <c r="AZ23" s="840" t="s">
        <v>228</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393</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394</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372</v>
      </c>
      <c r="B26" s="757"/>
      <c r="C26" s="757"/>
      <c r="D26" s="757"/>
      <c r="E26" s="757"/>
      <c r="F26" s="757"/>
      <c r="G26" s="757"/>
      <c r="H26" s="757"/>
      <c r="I26" s="757"/>
      <c r="J26" s="757"/>
      <c r="K26" s="757"/>
      <c r="L26" s="757"/>
      <c r="M26" s="757"/>
      <c r="N26" s="757"/>
      <c r="O26" s="757"/>
      <c r="P26" s="758"/>
      <c r="Q26" s="762" t="s">
        <v>395</v>
      </c>
      <c r="R26" s="763"/>
      <c r="S26" s="763"/>
      <c r="T26" s="763"/>
      <c r="U26" s="764"/>
      <c r="V26" s="762" t="s">
        <v>396</v>
      </c>
      <c r="W26" s="763"/>
      <c r="X26" s="763"/>
      <c r="Y26" s="763"/>
      <c r="Z26" s="764"/>
      <c r="AA26" s="762" t="s">
        <v>397</v>
      </c>
      <c r="AB26" s="763"/>
      <c r="AC26" s="763"/>
      <c r="AD26" s="763"/>
      <c r="AE26" s="763"/>
      <c r="AF26" s="843" t="s">
        <v>398</v>
      </c>
      <c r="AG26" s="844"/>
      <c r="AH26" s="844"/>
      <c r="AI26" s="844"/>
      <c r="AJ26" s="845"/>
      <c r="AK26" s="763" t="s">
        <v>399</v>
      </c>
      <c r="AL26" s="763"/>
      <c r="AM26" s="763"/>
      <c r="AN26" s="763"/>
      <c r="AO26" s="764"/>
      <c r="AP26" s="762" t="s">
        <v>400</v>
      </c>
      <c r="AQ26" s="763"/>
      <c r="AR26" s="763"/>
      <c r="AS26" s="763"/>
      <c r="AT26" s="764"/>
      <c r="AU26" s="762" t="s">
        <v>401</v>
      </c>
      <c r="AV26" s="763"/>
      <c r="AW26" s="763"/>
      <c r="AX26" s="763"/>
      <c r="AY26" s="764"/>
      <c r="AZ26" s="762" t="s">
        <v>402</v>
      </c>
      <c r="BA26" s="763"/>
      <c r="BB26" s="763"/>
      <c r="BC26" s="763"/>
      <c r="BD26" s="764"/>
      <c r="BE26" s="762" t="s">
        <v>379</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403</v>
      </c>
      <c r="C28" s="779"/>
      <c r="D28" s="779"/>
      <c r="E28" s="779"/>
      <c r="F28" s="779"/>
      <c r="G28" s="779"/>
      <c r="H28" s="779"/>
      <c r="I28" s="779"/>
      <c r="J28" s="779"/>
      <c r="K28" s="779"/>
      <c r="L28" s="779"/>
      <c r="M28" s="779"/>
      <c r="N28" s="779"/>
      <c r="O28" s="779"/>
      <c r="P28" s="780"/>
      <c r="Q28" s="851">
        <v>842</v>
      </c>
      <c r="R28" s="852"/>
      <c r="S28" s="852"/>
      <c r="T28" s="852"/>
      <c r="U28" s="852"/>
      <c r="V28" s="852">
        <v>828</v>
      </c>
      <c r="W28" s="852"/>
      <c r="X28" s="852"/>
      <c r="Y28" s="852"/>
      <c r="Z28" s="852"/>
      <c r="AA28" s="852">
        <v>14</v>
      </c>
      <c r="AB28" s="852"/>
      <c r="AC28" s="852"/>
      <c r="AD28" s="852"/>
      <c r="AE28" s="853"/>
      <c r="AF28" s="854">
        <v>14</v>
      </c>
      <c r="AG28" s="852"/>
      <c r="AH28" s="852"/>
      <c r="AI28" s="852"/>
      <c r="AJ28" s="855"/>
      <c r="AK28" s="856">
        <v>114</v>
      </c>
      <c r="AL28" s="857"/>
      <c r="AM28" s="857"/>
      <c r="AN28" s="857"/>
      <c r="AO28" s="857"/>
      <c r="AP28" s="857" t="s">
        <v>574</v>
      </c>
      <c r="AQ28" s="857"/>
      <c r="AR28" s="857"/>
      <c r="AS28" s="857"/>
      <c r="AT28" s="857"/>
      <c r="AU28" s="857" t="s">
        <v>576</v>
      </c>
      <c r="AV28" s="857"/>
      <c r="AW28" s="857"/>
      <c r="AX28" s="857"/>
      <c r="AY28" s="857"/>
      <c r="AZ28" s="858" t="s">
        <v>575</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404</v>
      </c>
      <c r="C29" s="810"/>
      <c r="D29" s="810"/>
      <c r="E29" s="810"/>
      <c r="F29" s="810"/>
      <c r="G29" s="810"/>
      <c r="H29" s="810"/>
      <c r="I29" s="810"/>
      <c r="J29" s="810"/>
      <c r="K29" s="810"/>
      <c r="L29" s="810"/>
      <c r="M29" s="810"/>
      <c r="N29" s="810"/>
      <c r="O29" s="810"/>
      <c r="P29" s="811"/>
      <c r="Q29" s="812">
        <v>712</v>
      </c>
      <c r="R29" s="813"/>
      <c r="S29" s="813"/>
      <c r="T29" s="813"/>
      <c r="U29" s="813"/>
      <c r="V29" s="813">
        <v>712</v>
      </c>
      <c r="W29" s="813"/>
      <c r="X29" s="813"/>
      <c r="Y29" s="813"/>
      <c r="Z29" s="813"/>
      <c r="AA29" s="813">
        <v>0</v>
      </c>
      <c r="AB29" s="813"/>
      <c r="AC29" s="813"/>
      <c r="AD29" s="813"/>
      <c r="AE29" s="814"/>
      <c r="AF29" s="815">
        <v>0</v>
      </c>
      <c r="AG29" s="816"/>
      <c r="AH29" s="816"/>
      <c r="AI29" s="816"/>
      <c r="AJ29" s="817"/>
      <c r="AK29" s="863">
        <v>131</v>
      </c>
      <c r="AL29" s="859"/>
      <c r="AM29" s="859"/>
      <c r="AN29" s="859"/>
      <c r="AO29" s="859"/>
      <c r="AP29" s="859" t="s">
        <v>575</v>
      </c>
      <c r="AQ29" s="859"/>
      <c r="AR29" s="859"/>
      <c r="AS29" s="859"/>
      <c r="AT29" s="859"/>
      <c r="AU29" s="859" t="s">
        <v>575</v>
      </c>
      <c r="AV29" s="859"/>
      <c r="AW29" s="859"/>
      <c r="AX29" s="859"/>
      <c r="AY29" s="859"/>
      <c r="AZ29" s="860" t="s">
        <v>575</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405</v>
      </c>
      <c r="C30" s="810"/>
      <c r="D30" s="810"/>
      <c r="E30" s="810"/>
      <c r="F30" s="810"/>
      <c r="G30" s="810"/>
      <c r="H30" s="810"/>
      <c r="I30" s="810"/>
      <c r="J30" s="810"/>
      <c r="K30" s="810"/>
      <c r="L30" s="810"/>
      <c r="M30" s="810"/>
      <c r="N30" s="810"/>
      <c r="O30" s="810"/>
      <c r="P30" s="811"/>
      <c r="Q30" s="812">
        <v>89</v>
      </c>
      <c r="R30" s="813"/>
      <c r="S30" s="813"/>
      <c r="T30" s="813"/>
      <c r="U30" s="813"/>
      <c r="V30" s="813">
        <v>89</v>
      </c>
      <c r="W30" s="813"/>
      <c r="X30" s="813"/>
      <c r="Y30" s="813"/>
      <c r="Z30" s="813"/>
      <c r="AA30" s="813">
        <v>0</v>
      </c>
      <c r="AB30" s="813"/>
      <c r="AC30" s="813"/>
      <c r="AD30" s="813"/>
      <c r="AE30" s="814"/>
      <c r="AF30" s="815">
        <v>0</v>
      </c>
      <c r="AG30" s="816"/>
      <c r="AH30" s="816"/>
      <c r="AI30" s="816"/>
      <c r="AJ30" s="817"/>
      <c r="AK30" s="863">
        <v>39</v>
      </c>
      <c r="AL30" s="859"/>
      <c r="AM30" s="859"/>
      <c r="AN30" s="859"/>
      <c r="AO30" s="859"/>
      <c r="AP30" s="859" t="s">
        <v>575</v>
      </c>
      <c r="AQ30" s="859"/>
      <c r="AR30" s="859"/>
      <c r="AS30" s="859"/>
      <c r="AT30" s="859"/>
      <c r="AU30" s="859" t="s">
        <v>575</v>
      </c>
      <c r="AV30" s="859"/>
      <c r="AW30" s="859"/>
      <c r="AX30" s="859"/>
      <c r="AY30" s="859"/>
      <c r="AZ30" s="860" t="s">
        <v>575</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406</v>
      </c>
      <c r="C31" s="810"/>
      <c r="D31" s="810"/>
      <c r="E31" s="810"/>
      <c r="F31" s="810"/>
      <c r="G31" s="810"/>
      <c r="H31" s="810"/>
      <c r="I31" s="810"/>
      <c r="J31" s="810"/>
      <c r="K31" s="810"/>
      <c r="L31" s="810"/>
      <c r="M31" s="810"/>
      <c r="N31" s="810"/>
      <c r="O31" s="810"/>
      <c r="P31" s="811"/>
      <c r="Q31" s="812">
        <v>268</v>
      </c>
      <c r="R31" s="813"/>
      <c r="S31" s="813"/>
      <c r="T31" s="813"/>
      <c r="U31" s="813"/>
      <c r="V31" s="813">
        <v>243</v>
      </c>
      <c r="W31" s="813"/>
      <c r="X31" s="813"/>
      <c r="Y31" s="813"/>
      <c r="Z31" s="813"/>
      <c r="AA31" s="813">
        <v>25</v>
      </c>
      <c r="AB31" s="813"/>
      <c r="AC31" s="813"/>
      <c r="AD31" s="813"/>
      <c r="AE31" s="814"/>
      <c r="AF31" s="815">
        <v>40</v>
      </c>
      <c r="AG31" s="816"/>
      <c r="AH31" s="816"/>
      <c r="AI31" s="816"/>
      <c r="AJ31" s="817"/>
      <c r="AK31" s="863">
        <v>52</v>
      </c>
      <c r="AL31" s="859"/>
      <c r="AM31" s="859"/>
      <c r="AN31" s="859"/>
      <c r="AO31" s="859"/>
      <c r="AP31" s="859">
        <v>1077</v>
      </c>
      <c r="AQ31" s="859"/>
      <c r="AR31" s="859"/>
      <c r="AS31" s="859"/>
      <c r="AT31" s="859"/>
      <c r="AU31" s="859">
        <v>620</v>
      </c>
      <c r="AV31" s="859"/>
      <c r="AW31" s="859"/>
      <c r="AX31" s="859"/>
      <c r="AY31" s="859"/>
      <c r="AZ31" s="860" t="s">
        <v>575</v>
      </c>
      <c r="BA31" s="860"/>
      <c r="BB31" s="860"/>
      <c r="BC31" s="860"/>
      <c r="BD31" s="860"/>
      <c r="BE31" s="861" t="s">
        <v>407</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c r="C32" s="810"/>
      <c r="D32" s="810"/>
      <c r="E32" s="810"/>
      <c r="F32" s="810"/>
      <c r="G32" s="810"/>
      <c r="H32" s="810"/>
      <c r="I32" s="810"/>
      <c r="J32" s="810"/>
      <c r="K32" s="810"/>
      <c r="L32" s="810"/>
      <c r="M32" s="810"/>
      <c r="N32" s="810"/>
      <c r="O32" s="810"/>
      <c r="P32" s="811"/>
      <c r="Q32" s="812"/>
      <c r="R32" s="813"/>
      <c r="S32" s="813"/>
      <c r="T32" s="813"/>
      <c r="U32" s="813"/>
      <c r="V32" s="813"/>
      <c r="W32" s="813"/>
      <c r="X32" s="813"/>
      <c r="Y32" s="813"/>
      <c r="Z32" s="813"/>
      <c r="AA32" s="813"/>
      <c r="AB32" s="813"/>
      <c r="AC32" s="813"/>
      <c r="AD32" s="813"/>
      <c r="AE32" s="814"/>
      <c r="AF32" s="815"/>
      <c r="AG32" s="816"/>
      <c r="AH32" s="816"/>
      <c r="AI32" s="816"/>
      <c r="AJ32" s="817"/>
      <c r="AK32" s="863"/>
      <c r="AL32" s="859"/>
      <c r="AM32" s="859"/>
      <c r="AN32" s="859"/>
      <c r="AO32" s="859"/>
      <c r="AP32" s="859"/>
      <c r="AQ32" s="859"/>
      <c r="AR32" s="859"/>
      <c r="AS32" s="859"/>
      <c r="AT32" s="859"/>
      <c r="AU32" s="859"/>
      <c r="AV32" s="859"/>
      <c r="AW32" s="859"/>
      <c r="AX32" s="859"/>
      <c r="AY32" s="859"/>
      <c r="AZ32" s="860"/>
      <c r="BA32" s="860"/>
      <c r="BB32" s="860"/>
      <c r="BC32" s="860"/>
      <c r="BD32" s="860"/>
      <c r="BE32" s="861"/>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408</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391</v>
      </c>
      <c r="B63" s="818" t="s">
        <v>409</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55</v>
      </c>
      <c r="AG63" s="873"/>
      <c r="AH63" s="873"/>
      <c r="AI63" s="873"/>
      <c r="AJ63" s="874"/>
      <c r="AK63" s="875"/>
      <c r="AL63" s="870"/>
      <c r="AM63" s="870"/>
      <c r="AN63" s="870"/>
      <c r="AO63" s="870"/>
      <c r="AP63" s="873">
        <v>1077</v>
      </c>
      <c r="AQ63" s="873"/>
      <c r="AR63" s="873"/>
      <c r="AS63" s="873"/>
      <c r="AT63" s="873"/>
      <c r="AU63" s="873">
        <v>620</v>
      </c>
      <c r="AV63" s="873"/>
      <c r="AW63" s="873"/>
      <c r="AX63" s="873"/>
      <c r="AY63" s="873"/>
      <c r="AZ63" s="877"/>
      <c r="BA63" s="877"/>
      <c r="BB63" s="877"/>
      <c r="BC63" s="877"/>
      <c r="BD63" s="877"/>
      <c r="BE63" s="878"/>
      <c r="BF63" s="878"/>
      <c r="BG63" s="878"/>
      <c r="BH63" s="878"/>
      <c r="BI63" s="879"/>
      <c r="BJ63" s="880" t="s">
        <v>410</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412</v>
      </c>
      <c r="B66" s="757"/>
      <c r="C66" s="757"/>
      <c r="D66" s="757"/>
      <c r="E66" s="757"/>
      <c r="F66" s="757"/>
      <c r="G66" s="757"/>
      <c r="H66" s="757"/>
      <c r="I66" s="757"/>
      <c r="J66" s="757"/>
      <c r="K66" s="757"/>
      <c r="L66" s="757"/>
      <c r="M66" s="757"/>
      <c r="N66" s="757"/>
      <c r="O66" s="757"/>
      <c r="P66" s="758"/>
      <c r="Q66" s="762" t="s">
        <v>413</v>
      </c>
      <c r="R66" s="763"/>
      <c r="S66" s="763"/>
      <c r="T66" s="763"/>
      <c r="U66" s="764"/>
      <c r="V66" s="762" t="s">
        <v>414</v>
      </c>
      <c r="W66" s="763"/>
      <c r="X66" s="763"/>
      <c r="Y66" s="763"/>
      <c r="Z66" s="764"/>
      <c r="AA66" s="762" t="s">
        <v>397</v>
      </c>
      <c r="AB66" s="763"/>
      <c r="AC66" s="763"/>
      <c r="AD66" s="763"/>
      <c r="AE66" s="764"/>
      <c r="AF66" s="883" t="s">
        <v>398</v>
      </c>
      <c r="AG66" s="844"/>
      <c r="AH66" s="844"/>
      <c r="AI66" s="844"/>
      <c r="AJ66" s="884"/>
      <c r="AK66" s="762" t="s">
        <v>399</v>
      </c>
      <c r="AL66" s="757"/>
      <c r="AM66" s="757"/>
      <c r="AN66" s="757"/>
      <c r="AO66" s="758"/>
      <c r="AP66" s="762" t="s">
        <v>400</v>
      </c>
      <c r="AQ66" s="763"/>
      <c r="AR66" s="763"/>
      <c r="AS66" s="763"/>
      <c r="AT66" s="764"/>
      <c r="AU66" s="762" t="s">
        <v>415</v>
      </c>
      <c r="AV66" s="763"/>
      <c r="AW66" s="763"/>
      <c r="AX66" s="763"/>
      <c r="AY66" s="764"/>
      <c r="AZ66" s="762" t="s">
        <v>379</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577</v>
      </c>
      <c r="C68" s="899"/>
      <c r="D68" s="899"/>
      <c r="E68" s="899"/>
      <c r="F68" s="899"/>
      <c r="G68" s="899"/>
      <c r="H68" s="899"/>
      <c r="I68" s="899"/>
      <c r="J68" s="899"/>
      <c r="K68" s="899"/>
      <c r="L68" s="899"/>
      <c r="M68" s="899"/>
      <c r="N68" s="899"/>
      <c r="O68" s="899"/>
      <c r="P68" s="900"/>
      <c r="Q68" s="901">
        <v>12284</v>
      </c>
      <c r="R68" s="895"/>
      <c r="S68" s="895"/>
      <c r="T68" s="895"/>
      <c r="U68" s="895"/>
      <c r="V68" s="895">
        <v>11939</v>
      </c>
      <c r="W68" s="895"/>
      <c r="X68" s="895"/>
      <c r="Y68" s="895"/>
      <c r="Z68" s="895"/>
      <c r="AA68" s="895">
        <v>344</v>
      </c>
      <c r="AB68" s="895"/>
      <c r="AC68" s="895"/>
      <c r="AD68" s="895"/>
      <c r="AE68" s="895"/>
      <c r="AF68" s="895">
        <v>344</v>
      </c>
      <c r="AG68" s="895"/>
      <c r="AH68" s="895"/>
      <c r="AI68" s="895"/>
      <c r="AJ68" s="895"/>
      <c r="AK68" s="895">
        <v>534</v>
      </c>
      <c r="AL68" s="895"/>
      <c r="AM68" s="895"/>
      <c r="AN68" s="895"/>
      <c r="AO68" s="895"/>
      <c r="AP68" s="895" t="s">
        <v>575</v>
      </c>
      <c r="AQ68" s="895"/>
      <c r="AR68" s="895"/>
      <c r="AS68" s="895"/>
      <c r="AT68" s="895"/>
      <c r="AU68" s="895" t="s">
        <v>575</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578</v>
      </c>
      <c r="C69" s="903"/>
      <c r="D69" s="903"/>
      <c r="E69" s="903"/>
      <c r="F69" s="903"/>
      <c r="G69" s="903"/>
      <c r="H69" s="903"/>
      <c r="I69" s="903"/>
      <c r="J69" s="903"/>
      <c r="K69" s="903"/>
      <c r="L69" s="903"/>
      <c r="M69" s="903"/>
      <c r="N69" s="903"/>
      <c r="O69" s="903"/>
      <c r="P69" s="904"/>
      <c r="Q69" s="905">
        <v>239</v>
      </c>
      <c r="R69" s="859"/>
      <c r="S69" s="859"/>
      <c r="T69" s="859"/>
      <c r="U69" s="859"/>
      <c r="V69" s="859">
        <v>232</v>
      </c>
      <c r="W69" s="859"/>
      <c r="X69" s="859"/>
      <c r="Y69" s="859"/>
      <c r="Z69" s="859"/>
      <c r="AA69" s="859">
        <v>8</v>
      </c>
      <c r="AB69" s="859"/>
      <c r="AC69" s="859"/>
      <c r="AD69" s="859"/>
      <c r="AE69" s="859"/>
      <c r="AF69" s="859">
        <v>8</v>
      </c>
      <c r="AG69" s="859"/>
      <c r="AH69" s="859"/>
      <c r="AI69" s="859"/>
      <c r="AJ69" s="859"/>
      <c r="AK69" s="859">
        <v>14</v>
      </c>
      <c r="AL69" s="859"/>
      <c r="AM69" s="859"/>
      <c r="AN69" s="859"/>
      <c r="AO69" s="859"/>
      <c r="AP69" s="859">
        <v>1</v>
      </c>
      <c r="AQ69" s="859"/>
      <c r="AR69" s="859"/>
      <c r="AS69" s="859"/>
      <c r="AT69" s="859"/>
      <c r="AU69" s="859">
        <v>0</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579</v>
      </c>
      <c r="C70" s="903"/>
      <c r="D70" s="903"/>
      <c r="E70" s="903"/>
      <c r="F70" s="903"/>
      <c r="G70" s="903"/>
      <c r="H70" s="903"/>
      <c r="I70" s="903"/>
      <c r="J70" s="903"/>
      <c r="K70" s="903"/>
      <c r="L70" s="903"/>
      <c r="M70" s="903"/>
      <c r="N70" s="903"/>
      <c r="O70" s="903"/>
      <c r="P70" s="904"/>
      <c r="Q70" s="905">
        <v>976</v>
      </c>
      <c r="R70" s="859"/>
      <c r="S70" s="859"/>
      <c r="T70" s="859"/>
      <c r="U70" s="859"/>
      <c r="V70" s="859">
        <v>947</v>
      </c>
      <c r="W70" s="859"/>
      <c r="X70" s="859"/>
      <c r="Y70" s="859"/>
      <c r="Z70" s="859"/>
      <c r="AA70" s="859">
        <v>29</v>
      </c>
      <c r="AB70" s="859"/>
      <c r="AC70" s="859"/>
      <c r="AD70" s="859"/>
      <c r="AE70" s="859"/>
      <c r="AF70" s="859">
        <v>27</v>
      </c>
      <c r="AG70" s="859"/>
      <c r="AH70" s="859"/>
      <c r="AI70" s="859"/>
      <c r="AJ70" s="859"/>
      <c r="AK70" s="859">
        <v>26</v>
      </c>
      <c r="AL70" s="859"/>
      <c r="AM70" s="859"/>
      <c r="AN70" s="859"/>
      <c r="AO70" s="859"/>
      <c r="AP70" s="859" t="s">
        <v>575</v>
      </c>
      <c r="AQ70" s="859"/>
      <c r="AR70" s="859"/>
      <c r="AS70" s="859"/>
      <c r="AT70" s="859"/>
      <c r="AU70" s="859" t="s">
        <v>584</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580</v>
      </c>
      <c r="C71" s="903"/>
      <c r="D71" s="903"/>
      <c r="E71" s="903"/>
      <c r="F71" s="903"/>
      <c r="G71" s="903"/>
      <c r="H71" s="903"/>
      <c r="I71" s="903"/>
      <c r="J71" s="903"/>
      <c r="K71" s="903"/>
      <c r="L71" s="903"/>
      <c r="M71" s="903"/>
      <c r="N71" s="903"/>
      <c r="O71" s="903"/>
      <c r="P71" s="904"/>
      <c r="Q71" s="905">
        <v>89</v>
      </c>
      <c r="R71" s="859"/>
      <c r="S71" s="859"/>
      <c r="T71" s="859"/>
      <c r="U71" s="859"/>
      <c r="V71" s="859">
        <v>84</v>
      </c>
      <c r="W71" s="859"/>
      <c r="X71" s="859"/>
      <c r="Y71" s="859"/>
      <c r="Z71" s="859"/>
      <c r="AA71" s="859">
        <v>5</v>
      </c>
      <c r="AB71" s="859"/>
      <c r="AC71" s="859"/>
      <c r="AD71" s="859"/>
      <c r="AE71" s="859"/>
      <c r="AF71" s="859">
        <v>5</v>
      </c>
      <c r="AG71" s="859"/>
      <c r="AH71" s="859"/>
      <c r="AI71" s="859"/>
      <c r="AJ71" s="859"/>
      <c r="AK71" s="859">
        <v>5</v>
      </c>
      <c r="AL71" s="859"/>
      <c r="AM71" s="859"/>
      <c r="AN71" s="859"/>
      <c r="AO71" s="859"/>
      <c r="AP71" s="859" t="s">
        <v>584</v>
      </c>
      <c r="AQ71" s="859"/>
      <c r="AR71" s="859"/>
      <c r="AS71" s="859"/>
      <c r="AT71" s="859"/>
      <c r="AU71" s="859" t="s">
        <v>575</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581</v>
      </c>
      <c r="C72" s="903"/>
      <c r="D72" s="903"/>
      <c r="E72" s="903"/>
      <c r="F72" s="903"/>
      <c r="G72" s="903"/>
      <c r="H72" s="903"/>
      <c r="I72" s="903"/>
      <c r="J72" s="903"/>
      <c r="K72" s="903"/>
      <c r="L72" s="903"/>
      <c r="M72" s="903"/>
      <c r="N72" s="903"/>
      <c r="O72" s="903"/>
      <c r="P72" s="904"/>
      <c r="Q72" s="905">
        <v>285945</v>
      </c>
      <c r="R72" s="859"/>
      <c r="S72" s="859"/>
      <c r="T72" s="859"/>
      <c r="U72" s="859"/>
      <c r="V72" s="859">
        <v>277863</v>
      </c>
      <c r="W72" s="859"/>
      <c r="X72" s="859"/>
      <c r="Y72" s="859"/>
      <c r="Z72" s="859"/>
      <c r="AA72" s="859">
        <v>8082</v>
      </c>
      <c r="AB72" s="859"/>
      <c r="AC72" s="859"/>
      <c r="AD72" s="859"/>
      <c r="AE72" s="859"/>
      <c r="AF72" s="859">
        <v>8082</v>
      </c>
      <c r="AG72" s="859"/>
      <c r="AH72" s="859"/>
      <c r="AI72" s="859"/>
      <c r="AJ72" s="859"/>
      <c r="AK72" s="859" t="s">
        <v>575</v>
      </c>
      <c r="AL72" s="859"/>
      <c r="AM72" s="859"/>
      <c r="AN72" s="859"/>
      <c r="AO72" s="859"/>
      <c r="AP72" s="859" t="s">
        <v>575</v>
      </c>
      <c r="AQ72" s="859"/>
      <c r="AR72" s="859"/>
      <c r="AS72" s="859"/>
      <c r="AT72" s="859"/>
      <c r="AU72" s="859" t="s">
        <v>584</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582</v>
      </c>
      <c r="C73" s="903"/>
      <c r="D73" s="903"/>
      <c r="E73" s="903"/>
      <c r="F73" s="903"/>
      <c r="G73" s="903"/>
      <c r="H73" s="903"/>
      <c r="I73" s="903"/>
      <c r="J73" s="903"/>
      <c r="K73" s="903"/>
      <c r="L73" s="903"/>
      <c r="M73" s="903"/>
      <c r="N73" s="903"/>
      <c r="O73" s="903"/>
      <c r="P73" s="904"/>
      <c r="Q73" s="905">
        <v>1009</v>
      </c>
      <c r="R73" s="859"/>
      <c r="S73" s="859"/>
      <c r="T73" s="859"/>
      <c r="U73" s="859"/>
      <c r="V73" s="859">
        <v>970</v>
      </c>
      <c r="W73" s="859"/>
      <c r="X73" s="859"/>
      <c r="Y73" s="859"/>
      <c r="Z73" s="859"/>
      <c r="AA73" s="859">
        <v>39</v>
      </c>
      <c r="AB73" s="859"/>
      <c r="AC73" s="859"/>
      <c r="AD73" s="859"/>
      <c r="AE73" s="859"/>
      <c r="AF73" s="859">
        <v>-624</v>
      </c>
      <c r="AG73" s="859"/>
      <c r="AH73" s="859"/>
      <c r="AI73" s="859"/>
      <c r="AJ73" s="859"/>
      <c r="AK73" s="859">
        <v>269</v>
      </c>
      <c r="AL73" s="859"/>
      <c r="AM73" s="859"/>
      <c r="AN73" s="859"/>
      <c r="AO73" s="859"/>
      <c r="AP73" s="859">
        <v>1242</v>
      </c>
      <c r="AQ73" s="859"/>
      <c r="AR73" s="859"/>
      <c r="AS73" s="859"/>
      <c r="AT73" s="859"/>
      <c r="AU73" s="859">
        <v>872</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583</v>
      </c>
      <c r="C74" s="903"/>
      <c r="D74" s="903"/>
      <c r="E74" s="903"/>
      <c r="F74" s="903"/>
      <c r="G74" s="903"/>
      <c r="H74" s="903"/>
      <c r="I74" s="903"/>
      <c r="J74" s="903"/>
      <c r="K74" s="903"/>
      <c r="L74" s="903"/>
      <c r="M74" s="903"/>
      <c r="N74" s="903"/>
      <c r="O74" s="903"/>
      <c r="P74" s="904"/>
      <c r="Q74" s="905">
        <v>275</v>
      </c>
      <c r="R74" s="859"/>
      <c r="S74" s="859"/>
      <c r="T74" s="859"/>
      <c r="U74" s="859"/>
      <c r="V74" s="859">
        <v>269</v>
      </c>
      <c r="W74" s="859"/>
      <c r="X74" s="859"/>
      <c r="Y74" s="859"/>
      <c r="Z74" s="859"/>
      <c r="AA74" s="859">
        <v>6</v>
      </c>
      <c r="AB74" s="859"/>
      <c r="AC74" s="859"/>
      <c r="AD74" s="859"/>
      <c r="AE74" s="859"/>
      <c r="AF74" s="859">
        <v>-74</v>
      </c>
      <c r="AG74" s="859"/>
      <c r="AH74" s="859"/>
      <c r="AI74" s="859"/>
      <c r="AJ74" s="859"/>
      <c r="AK74" s="859">
        <v>129</v>
      </c>
      <c r="AL74" s="859"/>
      <c r="AM74" s="859"/>
      <c r="AN74" s="859"/>
      <c r="AO74" s="859"/>
      <c r="AP74" s="859">
        <v>256</v>
      </c>
      <c r="AQ74" s="859"/>
      <c r="AR74" s="859"/>
      <c r="AS74" s="859"/>
      <c r="AT74" s="859"/>
      <c r="AU74" s="859">
        <v>20</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391</v>
      </c>
      <c r="B88" s="818" t="s">
        <v>416</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7768</v>
      </c>
      <c r="AG88" s="873"/>
      <c r="AH88" s="873"/>
      <c r="AI88" s="873"/>
      <c r="AJ88" s="873"/>
      <c r="AK88" s="870"/>
      <c r="AL88" s="870"/>
      <c r="AM88" s="870"/>
      <c r="AN88" s="870"/>
      <c r="AO88" s="870"/>
      <c r="AP88" s="873">
        <v>1499</v>
      </c>
      <c r="AQ88" s="873"/>
      <c r="AR88" s="873"/>
      <c r="AS88" s="873"/>
      <c r="AT88" s="873"/>
      <c r="AU88" s="873">
        <v>892</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18" t="s">
        <v>417</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19</v>
      </c>
      <c r="CS102" s="881"/>
      <c r="CT102" s="881"/>
      <c r="CU102" s="881"/>
      <c r="CV102" s="920"/>
      <c r="CW102" s="919" t="s">
        <v>575</v>
      </c>
      <c r="CX102" s="881"/>
      <c r="CY102" s="881"/>
      <c r="CZ102" s="881"/>
      <c r="DA102" s="920"/>
      <c r="DB102" s="919" t="s">
        <v>575</v>
      </c>
      <c r="DC102" s="881"/>
      <c r="DD102" s="881"/>
      <c r="DE102" s="881"/>
      <c r="DF102" s="920"/>
      <c r="DG102" s="919" t="s">
        <v>575</v>
      </c>
      <c r="DH102" s="881"/>
      <c r="DI102" s="881"/>
      <c r="DJ102" s="881"/>
      <c r="DK102" s="920"/>
      <c r="DL102" s="919" t="s">
        <v>575</v>
      </c>
      <c r="DM102" s="881"/>
      <c r="DN102" s="881"/>
      <c r="DO102" s="881"/>
      <c r="DP102" s="920"/>
      <c r="DQ102" s="919" t="s">
        <v>575</v>
      </c>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418</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419</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422</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423</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424</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425</v>
      </c>
      <c r="AB109" s="922"/>
      <c r="AC109" s="922"/>
      <c r="AD109" s="922"/>
      <c r="AE109" s="923"/>
      <c r="AF109" s="921" t="s">
        <v>426</v>
      </c>
      <c r="AG109" s="922"/>
      <c r="AH109" s="922"/>
      <c r="AI109" s="922"/>
      <c r="AJ109" s="923"/>
      <c r="AK109" s="921" t="s">
        <v>306</v>
      </c>
      <c r="AL109" s="922"/>
      <c r="AM109" s="922"/>
      <c r="AN109" s="922"/>
      <c r="AO109" s="923"/>
      <c r="AP109" s="921" t="s">
        <v>427</v>
      </c>
      <c r="AQ109" s="922"/>
      <c r="AR109" s="922"/>
      <c r="AS109" s="922"/>
      <c r="AT109" s="924"/>
      <c r="AU109" s="941" t="s">
        <v>424</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425</v>
      </c>
      <c r="BR109" s="922"/>
      <c r="BS109" s="922"/>
      <c r="BT109" s="922"/>
      <c r="BU109" s="923"/>
      <c r="BV109" s="921" t="s">
        <v>426</v>
      </c>
      <c r="BW109" s="922"/>
      <c r="BX109" s="922"/>
      <c r="BY109" s="922"/>
      <c r="BZ109" s="923"/>
      <c r="CA109" s="921" t="s">
        <v>306</v>
      </c>
      <c r="CB109" s="922"/>
      <c r="CC109" s="922"/>
      <c r="CD109" s="922"/>
      <c r="CE109" s="923"/>
      <c r="CF109" s="942" t="s">
        <v>427</v>
      </c>
      <c r="CG109" s="942"/>
      <c r="CH109" s="942"/>
      <c r="CI109" s="942"/>
      <c r="CJ109" s="942"/>
      <c r="CK109" s="921" t="s">
        <v>428</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425</v>
      </c>
      <c r="DH109" s="922"/>
      <c r="DI109" s="922"/>
      <c r="DJ109" s="922"/>
      <c r="DK109" s="923"/>
      <c r="DL109" s="921" t="s">
        <v>426</v>
      </c>
      <c r="DM109" s="922"/>
      <c r="DN109" s="922"/>
      <c r="DO109" s="922"/>
      <c r="DP109" s="923"/>
      <c r="DQ109" s="921" t="s">
        <v>306</v>
      </c>
      <c r="DR109" s="922"/>
      <c r="DS109" s="922"/>
      <c r="DT109" s="922"/>
      <c r="DU109" s="923"/>
      <c r="DV109" s="921" t="s">
        <v>427</v>
      </c>
      <c r="DW109" s="922"/>
      <c r="DX109" s="922"/>
      <c r="DY109" s="922"/>
      <c r="DZ109" s="924"/>
    </row>
    <row r="110" spans="1:131" s="226" customFormat="1" ht="26.25" customHeight="1" x14ac:dyDescent="0.15">
      <c r="A110" s="925" t="s">
        <v>429</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703278</v>
      </c>
      <c r="AB110" s="929"/>
      <c r="AC110" s="929"/>
      <c r="AD110" s="929"/>
      <c r="AE110" s="930"/>
      <c r="AF110" s="931">
        <v>749719</v>
      </c>
      <c r="AG110" s="929"/>
      <c r="AH110" s="929"/>
      <c r="AI110" s="929"/>
      <c r="AJ110" s="930"/>
      <c r="AK110" s="931">
        <v>801351</v>
      </c>
      <c r="AL110" s="929"/>
      <c r="AM110" s="929"/>
      <c r="AN110" s="929"/>
      <c r="AO110" s="930"/>
      <c r="AP110" s="932">
        <v>24.7</v>
      </c>
      <c r="AQ110" s="933"/>
      <c r="AR110" s="933"/>
      <c r="AS110" s="933"/>
      <c r="AT110" s="934"/>
      <c r="AU110" s="935" t="s">
        <v>73</v>
      </c>
      <c r="AV110" s="936"/>
      <c r="AW110" s="936"/>
      <c r="AX110" s="936"/>
      <c r="AY110" s="936"/>
      <c r="AZ110" s="958" t="s">
        <v>430</v>
      </c>
      <c r="BA110" s="926"/>
      <c r="BB110" s="926"/>
      <c r="BC110" s="926"/>
      <c r="BD110" s="926"/>
      <c r="BE110" s="926"/>
      <c r="BF110" s="926"/>
      <c r="BG110" s="926"/>
      <c r="BH110" s="926"/>
      <c r="BI110" s="926"/>
      <c r="BJ110" s="926"/>
      <c r="BK110" s="926"/>
      <c r="BL110" s="926"/>
      <c r="BM110" s="926"/>
      <c r="BN110" s="926"/>
      <c r="BO110" s="926"/>
      <c r="BP110" s="927"/>
      <c r="BQ110" s="959">
        <v>6319469</v>
      </c>
      <c r="BR110" s="960"/>
      <c r="BS110" s="960"/>
      <c r="BT110" s="960"/>
      <c r="BU110" s="960"/>
      <c r="BV110" s="960">
        <v>6207364</v>
      </c>
      <c r="BW110" s="960"/>
      <c r="BX110" s="960"/>
      <c r="BY110" s="960"/>
      <c r="BZ110" s="960"/>
      <c r="CA110" s="960">
        <v>5934590</v>
      </c>
      <c r="CB110" s="960"/>
      <c r="CC110" s="960"/>
      <c r="CD110" s="960"/>
      <c r="CE110" s="960"/>
      <c r="CF110" s="973">
        <v>182.7</v>
      </c>
      <c r="CG110" s="974"/>
      <c r="CH110" s="974"/>
      <c r="CI110" s="974"/>
      <c r="CJ110" s="974"/>
      <c r="CK110" s="975" t="s">
        <v>431</v>
      </c>
      <c r="CL110" s="976"/>
      <c r="CM110" s="958" t="s">
        <v>432</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228</v>
      </c>
      <c r="DH110" s="960"/>
      <c r="DI110" s="960"/>
      <c r="DJ110" s="960"/>
      <c r="DK110" s="960"/>
      <c r="DL110" s="960" t="s">
        <v>228</v>
      </c>
      <c r="DM110" s="960"/>
      <c r="DN110" s="960"/>
      <c r="DO110" s="960"/>
      <c r="DP110" s="960"/>
      <c r="DQ110" s="960" t="s">
        <v>433</v>
      </c>
      <c r="DR110" s="960"/>
      <c r="DS110" s="960"/>
      <c r="DT110" s="960"/>
      <c r="DU110" s="960"/>
      <c r="DV110" s="961" t="s">
        <v>228</v>
      </c>
      <c r="DW110" s="961"/>
      <c r="DX110" s="961"/>
      <c r="DY110" s="961"/>
      <c r="DZ110" s="962"/>
    </row>
    <row r="111" spans="1:131" s="226" customFormat="1" ht="26.25" customHeight="1" x14ac:dyDescent="0.15">
      <c r="A111" s="963" t="s">
        <v>434</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228</v>
      </c>
      <c r="AB111" s="967"/>
      <c r="AC111" s="967"/>
      <c r="AD111" s="967"/>
      <c r="AE111" s="968"/>
      <c r="AF111" s="969" t="s">
        <v>228</v>
      </c>
      <c r="AG111" s="967"/>
      <c r="AH111" s="967"/>
      <c r="AI111" s="967"/>
      <c r="AJ111" s="968"/>
      <c r="AK111" s="969" t="s">
        <v>410</v>
      </c>
      <c r="AL111" s="967"/>
      <c r="AM111" s="967"/>
      <c r="AN111" s="967"/>
      <c r="AO111" s="968"/>
      <c r="AP111" s="970" t="s">
        <v>228</v>
      </c>
      <c r="AQ111" s="971"/>
      <c r="AR111" s="971"/>
      <c r="AS111" s="971"/>
      <c r="AT111" s="972"/>
      <c r="AU111" s="937"/>
      <c r="AV111" s="938"/>
      <c r="AW111" s="938"/>
      <c r="AX111" s="938"/>
      <c r="AY111" s="938"/>
      <c r="AZ111" s="951" t="s">
        <v>435</v>
      </c>
      <c r="BA111" s="952"/>
      <c r="BB111" s="952"/>
      <c r="BC111" s="952"/>
      <c r="BD111" s="952"/>
      <c r="BE111" s="952"/>
      <c r="BF111" s="952"/>
      <c r="BG111" s="952"/>
      <c r="BH111" s="952"/>
      <c r="BI111" s="952"/>
      <c r="BJ111" s="952"/>
      <c r="BK111" s="952"/>
      <c r="BL111" s="952"/>
      <c r="BM111" s="952"/>
      <c r="BN111" s="952"/>
      <c r="BO111" s="952"/>
      <c r="BP111" s="953"/>
      <c r="BQ111" s="954" t="s">
        <v>436</v>
      </c>
      <c r="BR111" s="955"/>
      <c r="BS111" s="955"/>
      <c r="BT111" s="955"/>
      <c r="BU111" s="955"/>
      <c r="BV111" s="955" t="s">
        <v>436</v>
      </c>
      <c r="BW111" s="955"/>
      <c r="BX111" s="955"/>
      <c r="BY111" s="955"/>
      <c r="BZ111" s="955"/>
      <c r="CA111" s="955" t="s">
        <v>228</v>
      </c>
      <c r="CB111" s="955"/>
      <c r="CC111" s="955"/>
      <c r="CD111" s="955"/>
      <c r="CE111" s="955"/>
      <c r="CF111" s="949" t="s">
        <v>228</v>
      </c>
      <c r="CG111" s="950"/>
      <c r="CH111" s="950"/>
      <c r="CI111" s="950"/>
      <c r="CJ111" s="950"/>
      <c r="CK111" s="977"/>
      <c r="CL111" s="978"/>
      <c r="CM111" s="951" t="s">
        <v>437</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228</v>
      </c>
      <c r="DH111" s="955"/>
      <c r="DI111" s="955"/>
      <c r="DJ111" s="955"/>
      <c r="DK111" s="955"/>
      <c r="DL111" s="955" t="s">
        <v>433</v>
      </c>
      <c r="DM111" s="955"/>
      <c r="DN111" s="955"/>
      <c r="DO111" s="955"/>
      <c r="DP111" s="955"/>
      <c r="DQ111" s="955" t="s">
        <v>228</v>
      </c>
      <c r="DR111" s="955"/>
      <c r="DS111" s="955"/>
      <c r="DT111" s="955"/>
      <c r="DU111" s="955"/>
      <c r="DV111" s="956" t="s">
        <v>228</v>
      </c>
      <c r="DW111" s="956"/>
      <c r="DX111" s="956"/>
      <c r="DY111" s="956"/>
      <c r="DZ111" s="957"/>
    </row>
    <row r="112" spans="1:131" s="226" customFormat="1" ht="26.25" customHeight="1" x14ac:dyDescent="0.15">
      <c r="A112" s="981" t="s">
        <v>438</v>
      </c>
      <c r="B112" s="982"/>
      <c r="C112" s="952" t="s">
        <v>439</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228</v>
      </c>
      <c r="AB112" s="988"/>
      <c r="AC112" s="988"/>
      <c r="AD112" s="988"/>
      <c r="AE112" s="989"/>
      <c r="AF112" s="990" t="s">
        <v>436</v>
      </c>
      <c r="AG112" s="988"/>
      <c r="AH112" s="988"/>
      <c r="AI112" s="988"/>
      <c r="AJ112" s="989"/>
      <c r="AK112" s="990" t="s">
        <v>228</v>
      </c>
      <c r="AL112" s="988"/>
      <c r="AM112" s="988"/>
      <c r="AN112" s="988"/>
      <c r="AO112" s="989"/>
      <c r="AP112" s="991" t="s">
        <v>436</v>
      </c>
      <c r="AQ112" s="992"/>
      <c r="AR112" s="992"/>
      <c r="AS112" s="992"/>
      <c r="AT112" s="993"/>
      <c r="AU112" s="937"/>
      <c r="AV112" s="938"/>
      <c r="AW112" s="938"/>
      <c r="AX112" s="938"/>
      <c r="AY112" s="938"/>
      <c r="AZ112" s="951" t="s">
        <v>440</v>
      </c>
      <c r="BA112" s="952"/>
      <c r="BB112" s="952"/>
      <c r="BC112" s="952"/>
      <c r="BD112" s="952"/>
      <c r="BE112" s="952"/>
      <c r="BF112" s="952"/>
      <c r="BG112" s="952"/>
      <c r="BH112" s="952"/>
      <c r="BI112" s="952"/>
      <c r="BJ112" s="952"/>
      <c r="BK112" s="952"/>
      <c r="BL112" s="952"/>
      <c r="BM112" s="952"/>
      <c r="BN112" s="952"/>
      <c r="BO112" s="952"/>
      <c r="BP112" s="953"/>
      <c r="BQ112" s="954">
        <v>641694</v>
      </c>
      <c r="BR112" s="955"/>
      <c r="BS112" s="955"/>
      <c r="BT112" s="955"/>
      <c r="BU112" s="955"/>
      <c r="BV112" s="955">
        <v>652514</v>
      </c>
      <c r="BW112" s="955"/>
      <c r="BX112" s="955"/>
      <c r="BY112" s="955"/>
      <c r="BZ112" s="955"/>
      <c r="CA112" s="955">
        <v>620117</v>
      </c>
      <c r="CB112" s="955"/>
      <c r="CC112" s="955"/>
      <c r="CD112" s="955"/>
      <c r="CE112" s="955"/>
      <c r="CF112" s="949">
        <v>19.100000000000001</v>
      </c>
      <c r="CG112" s="950"/>
      <c r="CH112" s="950"/>
      <c r="CI112" s="950"/>
      <c r="CJ112" s="950"/>
      <c r="CK112" s="977"/>
      <c r="CL112" s="978"/>
      <c r="CM112" s="951" t="s">
        <v>441</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228</v>
      </c>
      <c r="DH112" s="955"/>
      <c r="DI112" s="955"/>
      <c r="DJ112" s="955"/>
      <c r="DK112" s="955"/>
      <c r="DL112" s="955" t="s">
        <v>228</v>
      </c>
      <c r="DM112" s="955"/>
      <c r="DN112" s="955"/>
      <c r="DO112" s="955"/>
      <c r="DP112" s="955"/>
      <c r="DQ112" s="955" t="s">
        <v>228</v>
      </c>
      <c r="DR112" s="955"/>
      <c r="DS112" s="955"/>
      <c r="DT112" s="955"/>
      <c r="DU112" s="955"/>
      <c r="DV112" s="956" t="s">
        <v>410</v>
      </c>
      <c r="DW112" s="956"/>
      <c r="DX112" s="956"/>
      <c r="DY112" s="956"/>
      <c r="DZ112" s="957"/>
    </row>
    <row r="113" spans="1:130" s="226" customFormat="1" ht="26.25" customHeight="1" x14ac:dyDescent="0.15">
      <c r="A113" s="983"/>
      <c r="B113" s="984"/>
      <c r="C113" s="952" t="s">
        <v>442</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48813</v>
      </c>
      <c r="AB113" s="967"/>
      <c r="AC113" s="967"/>
      <c r="AD113" s="967"/>
      <c r="AE113" s="968"/>
      <c r="AF113" s="969">
        <v>45634</v>
      </c>
      <c r="AG113" s="967"/>
      <c r="AH113" s="967"/>
      <c r="AI113" s="967"/>
      <c r="AJ113" s="968"/>
      <c r="AK113" s="969">
        <v>43280</v>
      </c>
      <c r="AL113" s="967"/>
      <c r="AM113" s="967"/>
      <c r="AN113" s="967"/>
      <c r="AO113" s="968"/>
      <c r="AP113" s="970">
        <v>1.3</v>
      </c>
      <c r="AQ113" s="971"/>
      <c r="AR113" s="971"/>
      <c r="AS113" s="971"/>
      <c r="AT113" s="972"/>
      <c r="AU113" s="937"/>
      <c r="AV113" s="938"/>
      <c r="AW113" s="938"/>
      <c r="AX113" s="938"/>
      <c r="AY113" s="938"/>
      <c r="AZ113" s="951" t="s">
        <v>443</v>
      </c>
      <c r="BA113" s="952"/>
      <c r="BB113" s="952"/>
      <c r="BC113" s="952"/>
      <c r="BD113" s="952"/>
      <c r="BE113" s="952"/>
      <c r="BF113" s="952"/>
      <c r="BG113" s="952"/>
      <c r="BH113" s="952"/>
      <c r="BI113" s="952"/>
      <c r="BJ113" s="952"/>
      <c r="BK113" s="952"/>
      <c r="BL113" s="952"/>
      <c r="BM113" s="952"/>
      <c r="BN113" s="952"/>
      <c r="BO113" s="952"/>
      <c r="BP113" s="953"/>
      <c r="BQ113" s="954">
        <v>1040890</v>
      </c>
      <c r="BR113" s="955"/>
      <c r="BS113" s="955"/>
      <c r="BT113" s="955"/>
      <c r="BU113" s="955"/>
      <c r="BV113" s="955">
        <v>966741</v>
      </c>
      <c r="BW113" s="955"/>
      <c r="BX113" s="955"/>
      <c r="BY113" s="955"/>
      <c r="BZ113" s="955"/>
      <c r="CA113" s="955">
        <v>892841</v>
      </c>
      <c r="CB113" s="955"/>
      <c r="CC113" s="955"/>
      <c r="CD113" s="955"/>
      <c r="CE113" s="955"/>
      <c r="CF113" s="949">
        <v>27.5</v>
      </c>
      <c r="CG113" s="950"/>
      <c r="CH113" s="950"/>
      <c r="CI113" s="950"/>
      <c r="CJ113" s="950"/>
      <c r="CK113" s="977"/>
      <c r="CL113" s="978"/>
      <c r="CM113" s="951" t="s">
        <v>444</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433</v>
      </c>
      <c r="DH113" s="988"/>
      <c r="DI113" s="988"/>
      <c r="DJ113" s="988"/>
      <c r="DK113" s="989"/>
      <c r="DL113" s="990" t="s">
        <v>433</v>
      </c>
      <c r="DM113" s="988"/>
      <c r="DN113" s="988"/>
      <c r="DO113" s="988"/>
      <c r="DP113" s="989"/>
      <c r="DQ113" s="990" t="s">
        <v>228</v>
      </c>
      <c r="DR113" s="988"/>
      <c r="DS113" s="988"/>
      <c r="DT113" s="988"/>
      <c r="DU113" s="989"/>
      <c r="DV113" s="991" t="s">
        <v>228</v>
      </c>
      <c r="DW113" s="992"/>
      <c r="DX113" s="992"/>
      <c r="DY113" s="992"/>
      <c r="DZ113" s="993"/>
    </row>
    <row r="114" spans="1:130" s="226" customFormat="1" ht="26.25" customHeight="1" x14ac:dyDescent="0.15">
      <c r="A114" s="983"/>
      <c r="B114" s="984"/>
      <c r="C114" s="952" t="s">
        <v>445</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73385</v>
      </c>
      <c r="AB114" s="988"/>
      <c r="AC114" s="988"/>
      <c r="AD114" s="988"/>
      <c r="AE114" s="989"/>
      <c r="AF114" s="990">
        <v>75166</v>
      </c>
      <c r="AG114" s="988"/>
      <c r="AH114" s="988"/>
      <c r="AI114" s="988"/>
      <c r="AJ114" s="989"/>
      <c r="AK114" s="990">
        <v>75570</v>
      </c>
      <c r="AL114" s="988"/>
      <c r="AM114" s="988"/>
      <c r="AN114" s="988"/>
      <c r="AO114" s="989"/>
      <c r="AP114" s="991">
        <v>2.2999999999999998</v>
      </c>
      <c r="AQ114" s="992"/>
      <c r="AR114" s="992"/>
      <c r="AS114" s="992"/>
      <c r="AT114" s="993"/>
      <c r="AU114" s="937"/>
      <c r="AV114" s="938"/>
      <c r="AW114" s="938"/>
      <c r="AX114" s="938"/>
      <c r="AY114" s="938"/>
      <c r="AZ114" s="951" t="s">
        <v>446</v>
      </c>
      <c r="BA114" s="952"/>
      <c r="BB114" s="952"/>
      <c r="BC114" s="952"/>
      <c r="BD114" s="952"/>
      <c r="BE114" s="952"/>
      <c r="BF114" s="952"/>
      <c r="BG114" s="952"/>
      <c r="BH114" s="952"/>
      <c r="BI114" s="952"/>
      <c r="BJ114" s="952"/>
      <c r="BK114" s="952"/>
      <c r="BL114" s="952"/>
      <c r="BM114" s="952"/>
      <c r="BN114" s="952"/>
      <c r="BO114" s="952"/>
      <c r="BP114" s="953"/>
      <c r="BQ114" s="954">
        <v>943754</v>
      </c>
      <c r="BR114" s="955"/>
      <c r="BS114" s="955"/>
      <c r="BT114" s="955"/>
      <c r="BU114" s="955"/>
      <c r="BV114" s="955">
        <v>903672</v>
      </c>
      <c r="BW114" s="955"/>
      <c r="BX114" s="955"/>
      <c r="BY114" s="955"/>
      <c r="BZ114" s="955"/>
      <c r="CA114" s="955">
        <v>932222</v>
      </c>
      <c r="CB114" s="955"/>
      <c r="CC114" s="955"/>
      <c r="CD114" s="955"/>
      <c r="CE114" s="955"/>
      <c r="CF114" s="949">
        <v>28.7</v>
      </c>
      <c r="CG114" s="950"/>
      <c r="CH114" s="950"/>
      <c r="CI114" s="950"/>
      <c r="CJ114" s="950"/>
      <c r="CK114" s="977"/>
      <c r="CL114" s="978"/>
      <c r="CM114" s="951" t="s">
        <v>447</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228</v>
      </c>
      <c r="DH114" s="988"/>
      <c r="DI114" s="988"/>
      <c r="DJ114" s="988"/>
      <c r="DK114" s="989"/>
      <c r="DL114" s="990" t="s">
        <v>228</v>
      </c>
      <c r="DM114" s="988"/>
      <c r="DN114" s="988"/>
      <c r="DO114" s="988"/>
      <c r="DP114" s="989"/>
      <c r="DQ114" s="990" t="s">
        <v>228</v>
      </c>
      <c r="DR114" s="988"/>
      <c r="DS114" s="988"/>
      <c r="DT114" s="988"/>
      <c r="DU114" s="989"/>
      <c r="DV114" s="991" t="s">
        <v>228</v>
      </c>
      <c r="DW114" s="992"/>
      <c r="DX114" s="992"/>
      <c r="DY114" s="992"/>
      <c r="DZ114" s="993"/>
    </row>
    <row r="115" spans="1:130" s="226" customFormat="1" ht="26.25" customHeight="1" x14ac:dyDescent="0.15">
      <c r="A115" s="983"/>
      <c r="B115" s="984"/>
      <c r="C115" s="952" t="s">
        <v>448</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449</v>
      </c>
      <c r="AB115" s="967"/>
      <c r="AC115" s="967"/>
      <c r="AD115" s="967"/>
      <c r="AE115" s="968"/>
      <c r="AF115" s="969" t="s">
        <v>433</v>
      </c>
      <c r="AG115" s="967"/>
      <c r="AH115" s="967"/>
      <c r="AI115" s="967"/>
      <c r="AJ115" s="968"/>
      <c r="AK115" s="969" t="s">
        <v>433</v>
      </c>
      <c r="AL115" s="967"/>
      <c r="AM115" s="967"/>
      <c r="AN115" s="967"/>
      <c r="AO115" s="968"/>
      <c r="AP115" s="970" t="s">
        <v>228</v>
      </c>
      <c r="AQ115" s="971"/>
      <c r="AR115" s="971"/>
      <c r="AS115" s="971"/>
      <c r="AT115" s="972"/>
      <c r="AU115" s="937"/>
      <c r="AV115" s="938"/>
      <c r="AW115" s="938"/>
      <c r="AX115" s="938"/>
      <c r="AY115" s="938"/>
      <c r="AZ115" s="951" t="s">
        <v>450</v>
      </c>
      <c r="BA115" s="952"/>
      <c r="BB115" s="952"/>
      <c r="BC115" s="952"/>
      <c r="BD115" s="952"/>
      <c r="BE115" s="952"/>
      <c r="BF115" s="952"/>
      <c r="BG115" s="952"/>
      <c r="BH115" s="952"/>
      <c r="BI115" s="952"/>
      <c r="BJ115" s="952"/>
      <c r="BK115" s="952"/>
      <c r="BL115" s="952"/>
      <c r="BM115" s="952"/>
      <c r="BN115" s="952"/>
      <c r="BO115" s="952"/>
      <c r="BP115" s="953"/>
      <c r="BQ115" s="954">
        <v>9619</v>
      </c>
      <c r="BR115" s="955"/>
      <c r="BS115" s="955"/>
      <c r="BT115" s="955"/>
      <c r="BU115" s="955"/>
      <c r="BV115" s="955">
        <v>7816</v>
      </c>
      <c r="BW115" s="955"/>
      <c r="BX115" s="955"/>
      <c r="BY115" s="955"/>
      <c r="BZ115" s="955"/>
      <c r="CA115" s="955">
        <v>6258</v>
      </c>
      <c r="CB115" s="955"/>
      <c r="CC115" s="955"/>
      <c r="CD115" s="955"/>
      <c r="CE115" s="955"/>
      <c r="CF115" s="949">
        <v>0.2</v>
      </c>
      <c r="CG115" s="950"/>
      <c r="CH115" s="950"/>
      <c r="CI115" s="950"/>
      <c r="CJ115" s="950"/>
      <c r="CK115" s="977"/>
      <c r="CL115" s="978"/>
      <c r="CM115" s="951" t="s">
        <v>451</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228</v>
      </c>
      <c r="DH115" s="988"/>
      <c r="DI115" s="988"/>
      <c r="DJ115" s="988"/>
      <c r="DK115" s="989"/>
      <c r="DL115" s="990" t="s">
        <v>433</v>
      </c>
      <c r="DM115" s="988"/>
      <c r="DN115" s="988"/>
      <c r="DO115" s="988"/>
      <c r="DP115" s="989"/>
      <c r="DQ115" s="990" t="s">
        <v>228</v>
      </c>
      <c r="DR115" s="988"/>
      <c r="DS115" s="988"/>
      <c r="DT115" s="988"/>
      <c r="DU115" s="989"/>
      <c r="DV115" s="991" t="s">
        <v>436</v>
      </c>
      <c r="DW115" s="992"/>
      <c r="DX115" s="992"/>
      <c r="DY115" s="992"/>
      <c r="DZ115" s="993"/>
    </row>
    <row r="116" spans="1:130" s="226" customFormat="1" ht="26.25" customHeight="1" x14ac:dyDescent="0.15">
      <c r="A116" s="985"/>
      <c r="B116" s="986"/>
      <c r="C116" s="994" t="s">
        <v>452</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559</v>
      </c>
      <c r="AB116" s="988"/>
      <c r="AC116" s="988"/>
      <c r="AD116" s="988"/>
      <c r="AE116" s="989"/>
      <c r="AF116" s="990">
        <v>104</v>
      </c>
      <c r="AG116" s="988"/>
      <c r="AH116" s="988"/>
      <c r="AI116" s="988"/>
      <c r="AJ116" s="989"/>
      <c r="AK116" s="990">
        <v>151</v>
      </c>
      <c r="AL116" s="988"/>
      <c r="AM116" s="988"/>
      <c r="AN116" s="988"/>
      <c r="AO116" s="989"/>
      <c r="AP116" s="991">
        <v>0</v>
      </c>
      <c r="AQ116" s="992"/>
      <c r="AR116" s="992"/>
      <c r="AS116" s="992"/>
      <c r="AT116" s="993"/>
      <c r="AU116" s="937"/>
      <c r="AV116" s="938"/>
      <c r="AW116" s="938"/>
      <c r="AX116" s="938"/>
      <c r="AY116" s="938"/>
      <c r="AZ116" s="996" t="s">
        <v>453</v>
      </c>
      <c r="BA116" s="997"/>
      <c r="BB116" s="997"/>
      <c r="BC116" s="997"/>
      <c r="BD116" s="997"/>
      <c r="BE116" s="997"/>
      <c r="BF116" s="997"/>
      <c r="BG116" s="997"/>
      <c r="BH116" s="997"/>
      <c r="BI116" s="997"/>
      <c r="BJ116" s="997"/>
      <c r="BK116" s="997"/>
      <c r="BL116" s="997"/>
      <c r="BM116" s="997"/>
      <c r="BN116" s="997"/>
      <c r="BO116" s="997"/>
      <c r="BP116" s="998"/>
      <c r="BQ116" s="954" t="s">
        <v>228</v>
      </c>
      <c r="BR116" s="955"/>
      <c r="BS116" s="955"/>
      <c r="BT116" s="955"/>
      <c r="BU116" s="955"/>
      <c r="BV116" s="955" t="s">
        <v>228</v>
      </c>
      <c r="BW116" s="955"/>
      <c r="BX116" s="955"/>
      <c r="BY116" s="955"/>
      <c r="BZ116" s="955"/>
      <c r="CA116" s="955" t="s">
        <v>433</v>
      </c>
      <c r="CB116" s="955"/>
      <c r="CC116" s="955"/>
      <c r="CD116" s="955"/>
      <c r="CE116" s="955"/>
      <c r="CF116" s="949" t="s">
        <v>228</v>
      </c>
      <c r="CG116" s="950"/>
      <c r="CH116" s="950"/>
      <c r="CI116" s="950"/>
      <c r="CJ116" s="950"/>
      <c r="CK116" s="977"/>
      <c r="CL116" s="978"/>
      <c r="CM116" s="951" t="s">
        <v>454</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433</v>
      </c>
      <c r="DH116" s="988"/>
      <c r="DI116" s="988"/>
      <c r="DJ116" s="988"/>
      <c r="DK116" s="989"/>
      <c r="DL116" s="990" t="s">
        <v>433</v>
      </c>
      <c r="DM116" s="988"/>
      <c r="DN116" s="988"/>
      <c r="DO116" s="988"/>
      <c r="DP116" s="989"/>
      <c r="DQ116" s="990" t="s">
        <v>433</v>
      </c>
      <c r="DR116" s="988"/>
      <c r="DS116" s="988"/>
      <c r="DT116" s="988"/>
      <c r="DU116" s="989"/>
      <c r="DV116" s="991" t="s">
        <v>228</v>
      </c>
      <c r="DW116" s="992"/>
      <c r="DX116" s="992"/>
      <c r="DY116" s="992"/>
      <c r="DZ116" s="993"/>
    </row>
    <row r="117" spans="1:130" s="226" customFormat="1" ht="26.25" customHeight="1" x14ac:dyDescent="0.15">
      <c r="A117" s="941" t="s">
        <v>188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455</v>
      </c>
      <c r="Z117" s="923"/>
      <c r="AA117" s="1007">
        <v>826035</v>
      </c>
      <c r="AB117" s="1008"/>
      <c r="AC117" s="1008"/>
      <c r="AD117" s="1008"/>
      <c r="AE117" s="1009"/>
      <c r="AF117" s="1010">
        <v>870623</v>
      </c>
      <c r="AG117" s="1008"/>
      <c r="AH117" s="1008"/>
      <c r="AI117" s="1008"/>
      <c r="AJ117" s="1009"/>
      <c r="AK117" s="1010">
        <v>920352</v>
      </c>
      <c r="AL117" s="1008"/>
      <c r="AM117" s="1008"/>
      <c r="AN117" s="1008"/>
      <c r="AO117" s="1009"/>
      <c r="AP117" s="1011"/>
      <c r="AQ117" s="1012"/>
      <c r="AR117" s="1012"/>
      <c r="AS117" s="1012"/>
      <c r="AT117" s="1013"/>
      <c r="AU117" s="937"/>
      <c r="AV117" s="938"/>
      <c r="AW117" s="938"/>
      <c r="AX117" s="938"/>
      <c r="AY117" s="938"/>
      <c r="AZ117" s="1003" t="s">
        <v>456</v>
      </c>
      <c r="BA117" s="1004"/>
      <c r="BB117" s="1004"/>
      <c r="BC117" s="1004"/>
      <c r="BD117" s="1004"/>
      <c r="BE117" s="1004"/>
      <c r="BF117" s="1004"/>
      <c r="BG117" s="1004"/>
      <c r="BH117" s="1004"/>
      <c r="BI117" s="1004"/>
      <c r="BJ117" s="1004"/>
      <c r="BK117" s="1004"/>
      <c r="BL117" s="1004"/>
      <c r="BM117" s="1004"/>
      <c r="BN117" s="1004"/>
      <c r="BO117" s="1004"/>
      <c r="BP117" s="1005"/>
      <c r="BQ117" s="954" t="s">
        <v>228</v>
      </c>
      <c r="BR117" s="955"/>
      <c r="BS117" s="955"/>
      <c r="BT117" s="955"/>
      <c r="BU117" s="955"/>
      <c r="BV117" s="955" t="s">
        <v>436</v>
      </c>
      <c r="BW117" s="955"/>
      <c r="BX117" s="955"/>
      <c r="BY117" s="955"/>
      <c r="BZ117" s="955"/>
      <c r="CA117" s="955" t="s">
        <v>433</v>
      </c>
      <c r="CB117" s="955"/>
      <c r="CC117" s="955"/>
      <c r="CD117" s="955"/>
      <c r="CE117" s="955"/>
      <c r="CF117" s="949" t="s">
        <v>433</v>
      </c>
      <c r="CG117" s="950"/>
      <c r="CH117" s="950"/>
      <c r="CI117" s="950"/>
      <c r="CJ117" s="950"/>
      <c r="CK117" s="977"/>
      <c r="CL117" s="978"/>
      <c r="CM117" s="951" t="s">
        <v>457</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433</v>
      </c>
      <c r="DH117" s="988"/>
      <c r="DI117" s="988"/>
      <c r="DJ117" s="988"/>
      <c r="DK117" s="989"/>
      <c r="DL117" s="990" t="s">
        <v>410</v>
      </c>
      <c r="DM117" s="988"/>
      <c r="DN117" s="988"/>
      <c r="DO117" s="988"/>
      <c r="DP117" s="989"/>
      <c r="DQ117" s="990" t="s">
        <v>436</v>
      </c>
      <c r="DR117" s="988"/>
      <c r="DS117" s="988"/>
      <c r="DT117" s="988"/>
      <c r="DU117" s="989"/>
      <c r="DV117" s="991" t="s">
        <v>433</v>
      </c>
      <c r="DW117" s="992"/>
      <c r="DX117" s="992"/>
      <c r="DY117" s="992"/>
      <c r="DZ117" s="993"/>
    </row>
    <row r="118" spans="1:130" s="226" customFormat="1" ht="26.25" customHeight="1" x14ac:dyDescent="0.15">
      <c r="A118" s="941" t="s">
        <v>428</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425</v>
      </c>
      <c r="AB118" s="922"/>
      <c r="AC118" s="922"/>
      <c r="AD118" s="922"/>
      <c r="AE118" s="923"/>
      <c r="AF118" s="921" t="s">
        <v>426</v>
      </c>
      <c r="AG118" s="922"/>
      <c r="AH118" s="922"/>
      <c r="AI118" s="922"/>
      <c r="AJ118" s="923"/>
      <c r="AK118" s="921" t="s">
        <v>306</v>
      </c>
      <c r="AL118" s="922"/>
      <c r="AM118" s="922"/>
      <c r="AN118" s="922"/>
      <c r="AO118" s="923"/>
      <c r="AP118" s="999" t="s">
        <v>427</v>
      </c>
      <c r="AQ118" s="1000"/>
      <c r="AR118" s="1000"/>
      <c r="AS118" s="1000"/>
      <c r="AT118" s="1001"/>
      <c r="AU118" s="937"/>
      <c r="AV118" s="938"/>
      <c r="AW118" s="938"/>
      <c r="AX118" s="938"/>
      <c r="AY118" s="938"/>
      <c r="AZ118" s="1002" t="s">
        <v>458</v>
      </c>
      <c r="BA118" s="994"/>
      <c r="BB118" s="994"/>
      <c r="BC118" s="994"/>
      <c r="BD118" s="994"/>
      <c r="BE118" s="994"/>
      <c r="BF118" s="994"/>
      <c r="BG118" s="994"/>
      <c r="BH118" s="994"/>
      <c r="BI118" s="994"/>
      <c r="BJ118" s="994"/>
      <c r="BK118" s="994"/>
      <c r="BL118" s="994"/>
      <c r="BM118" s="994"/>
      <c r="BN118" s="994"/>
      <c r="BO118" s="994"/>
      <c r="BP118" s="995"/>
      <c r="BQ118" s="1028">
        <v>2635</v>
      </c>
      <c r="BR118" s="1029"/>
      <c r="BS118" s="1029"/>
      <c r="BT118" s="1029"/>
      <c r="BU118" s="1029"/>
      <c r="BV118" s="1029" t="s">
        <v>410</v>
      </c>
      <c r="BW118" s="1029"/>
      <c r="BX118" s="1029"/>
      <c r="BY118" s="1029"/>
      <c r="BZ118" s="1029"/>
      <c r="CA118" s="1029" t="s">
        <v>436</v>
      </c>
      <c r="CB118" s="1029"/>
      <c r="CC118" s="1029"/>
      <c r="CD118" s="1029"/>
      <c r="CE118" s="1029"/>
      <c r="CF118" s="949" t="s">
        <v>449</v>
      </c>
      <c r="CG118" s="950"/>
      <c r="CH118" s="950"/>
      <c r="CI118" s="950"/>
      <c r="CJ118" s="950"/>
      <c r="CK118" s="977"/>
      <c r="CL118" s="978"/>
      <c r="CM118" s="951" t="s">
        <v>459</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433</v>
      </c>
      <c r="DH118" s="988"/>
      <c r="DI118" s="988"/>
      <c r="DJ118" s="988"/>
      <c r="DK118" s="989"/>
      <c r="DL118" s="990" t="s">
        <v>228</v>
      </c>
      <c r="DM118" s="988"/>
      <c r="DN118" s="988"/>
      <c r="DO118" s="988"/>
      <c r="DP118" s="989"/>
      <c r="DQ118" s="990" t="s">
        <v>410</v>
      </c>
      <c r="DR118" s="988"/>
      <c r="DS118" s="988"/>
      <c r="DT118" s="988"/>
      <c r="DU118" s="989"/>
      <c r="DV118" s="991" t="s">
        <v>433</v>
      </c>
      <c r="DW118" s="992"/>
      <c r="DX118" s="992"/>
      <c r="DY118" s="992"/>
      <c r="DZ118" s="993"/>
    </row>
    <row r="119" spans="1:130" s="226" customFormat="1" ht="26.25" customHeight="1" x14ac:dyDescent="0.15">
      <c r="A119" s="1086" t="s">
        <v>431</v>
      </c>
      <c r="B119" s="976"/>
      <c r="C119" s="958" t="s">
        <v>432</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433</v>
      </c>
      <c r="AB119" s="929"/>
      <c r="AC119" s="929"/>
      <c r="AD119" s="929"/>
      <c r="AE119" s="930"/>
      <c r="AF119" s="931" t="s">
        <v>433</v>
      </c>
      <c r="AG119" s="929"/>
      <c r="AH119" s="929"/>
      <c r="AI119" s="929"/>
      <c r="AJ119" s="930"/>
      <c r="AK119" s="931" t="s">
        <v>449</v>
      </c>
      <c r="AL119" s="929"/>
      <c r="AM119" s="929"/>
      <c r="AN119" s="929"/>
      <c r="AO119" s="930"/>
      <c r="AP119" s="932" t="s">
        <v>410</v>
      </c>
      <c r="AQ119" s="933"/>
      <c r="AR119" s="933"/>
      <c r="AS119" s="933"/>
      <c r="AT119" s="934"/>
      <c r="AU119" s="939"/>
      <c r="AV119" s="940"/>
      <c r="AW119" s="940"/>
      <c r="AX119" s="940"/>
      <c r="AY119" s="940"/>
      <c r="AZ119" s="247" t="s">
        <v>188</v>
      </c>
      <c r="BA119" s="247"/>
      <c r="BB119" s="247"/>
      <c r="BC119" s="247"/>
      <c r="BD119" s="247"/>
      <c r="BE119" s="247"/>
      <c r="BF119" s="247"/>
      <c r="BG119" s="247"/>
      <c r="BH119" s="247"/>
      <c r="BI119" s="247"/>
      <c r="BJ119" s="247"/>
      <c r="BK119" s="247"/>
      <c r="BL119" s="247"/>
      <c r="BM119" s="247"/>
      <c r="BN119" s="247"/>
      <c r="BO119" s="1006" t="s">
        <v>460</v>
      </c>
      <c r="BP119" s="1034"/>
      <c r="BQ119" s="1028">
        <v>8958061</v>
      </c>
      <c r="BR119" s="1029"/>
      <c r="BS119" s="1029"/>
      <c r="BT119" s="1029"/>
      <c r="BU119" s="1029"/>
      <c r="BV119" s="1029">
        <v>8738107</v>
      </c>
      <c r="BW119" s="1029"/>
      <c r="BX119" s="1029"/>
      <c r="BY119" s="1029"/>
      <c r="BZ119" s="1029"/>
      <c r="CA119" s="1029">
        <v>8386028</v>
      </c>
      <c r="CB119" s="1029"/>
      <c r="CC119" s="1029"/>
      <c r="CD119" s="1029"/>
      <c r="CE119" s="1029"/>
      <c r="CF119" s="1030"/>
      <c r="CG119" s="1031"/>
      <c r="CH119" s="1031"/>
      <c r="CI119" s="1031"/>
      <c r="CJ119" s="1032"/>
      <c r="CK119" s="979"/>
      <c r="CL119" s="980"/>
      <c r="CM119" s="1002" t="s">
        <v>461</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433</v>
      </c>
      <c r="DH119" s="1015"/>
      <c r="DI119" s="1015"/>
      <c r="DJ119" s="1015"/>
      <c r="DK119" s="1016"/>
      <c r="DL119" s="1014" t="s">
        <v>433</v>
      </c>
      <c r="DM119" s="1015"/>
      <c r="DN119" s="1015"/>
      <c r="DO119" s="1015"/>
      <c r="DP119" s="1016"/>
      <c r="DQ119" s="1014" t="s">
        <v>410</v>
      </c>
      <c r="DR119" s="1015"/>
      <c r="DS119" s="1015"/>
      <c r="DT119" s="1015"/>
      <c r="DU119" s="1016"/>
      <c r="DV119" s="1017" t="s">
        <v>433</v>
      </c>
      <c r="DW119" s="1018"/>
      <c r="DX119" s="1018"/>
      <c r="DY119" s="1018"/>
      <c r="DZ119" s="1019"/>
    </row>
    <row r="120" spans="1:130" s="226" customFormat="1" ht="26.25" customHeight="1" x14ac:dyDescent="0.15">
      <c r="A120" s="1087"/>
      <c r="B120" s="978"/>
      <c r="C120" s="951" t="s">
        <v>437</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449</v>
      </c>
      <c r="AB120" s="988"/>
      <c r="AC120" s="988"/>
      <c r="AD120" s="988"/>
      <c r="AE120" s="989"/>
      <c r="AF120" s="990" t="s">
        <v>433</v>
      </c>
      <c r="AG120" s="988"/>
      <c r="AH120" s="988"/>
      <c r="AI120" s="988"/>
      <c r="AJ120" s="989"/>
      <c r="AK120" s="990" t="s">
        <v>410</v>
      </c>
      <c r="AL120" s="988"/>
      <c r="AM120" s="988"/>
      <c r="AN120" s="988"/>
      <c r="AO120" s="989"/>
      <c r="AP120" s="991" t="s">
        <v>433</v>
      </c>
      <c r="AQ120" s="992"/>
      <c r="AR120" s="992"/>
      <c r="AS120" s="992"/>
      <c r="AT120" s="993"/>
      <c r="AU120" s="1020" t="s">
        <v>462</v>
      </c>
      <c r="AV120" s="1021"/>
      <c r="AW120" s="1021"/>
      <c r="AX120" s="1021"/>
      <c r="AY120" s="1022"/>
      <c r="AZ120" s="958" t="s">
        <v>463</v>
      </c>
      <c r="BA120" s="926"/>
      <c r="BB120" s="926"/>
      <c r="BC120" s="926"/>
      <c r="BD120" s="926"/>
      <c r="BE120" s="926"/>
      <c r="BF120" s="926"/>
      <c r="BG120" s="926"/>
      <c r="BH120" s="926"/>
      <c r="BI120" s="926"/>
      <c r="BJ120" s="926"/>
      <c r="BK120" s="926"/>
      <c r="BL120" s="926"/>
      <c r="BM120" s="926"/>
      <c r="BN120" s="926"/>
      <c r="BO120" s="926"/>
      <c r="BP120" s="927"/>
      <c r="BQ120" s="959">
        <v>2228565</v>
      </c>
      <c r="BR120" s="960"/>
      <c r="BS120" s="960"/>
      <c r="BT120" s="960"/>
      <c r="BU120" s="960"/>
      <c r="BV120" s="960">
        <v>2233260</v>
      </c>
      <c r="BW120" s="960"/>
      <c r="BX120" s="960"/>
      <c r="BY120" s="960"/>
      <c r="BZ120" s="960"/>
      <c r="CA120" s="960">
        <v>2610062</v>
      </c>
      <c r="CB120" s="960"/>
      <c r="CC120" s="960"/>
      <c r="CD120" s="960"/>
      <c r="CE120" s="960"/>
      <c r="CF120" s="973">
        <v>80.400000000000006</v>
      </c>
      <c r="CG120" s="974"/>
      <c r="CH120" s="974"/>
      <c r="CI120" s="974"/>
      <c r="CJ120" s="974"/>
      <c r="CK120" s="1035" t="s">
        <v>464</v>
      </c>
      <c r="CL120" s="1036"/>
      <c r="CM120" s="1036"/>
      <c r="CN120" s="1036"/>
      <c r="CO120" s="1037"/>
      <c r="CP120" s="1043" t="s">
        <v>406</v>
      </c>
      <c r="CQ120" s="1044"/>
      <c r="CR120" s="1044"/>
      <c r="CS120" s="1044"/>
      <c r="CT120" s="1044"/>
      <c r="CU120" s="1044"/>
      <c r="CV120" s="1044"/>
      <c r="CW120" s="1044"/>
      <c r="CX120" s="1044"/>
      <c r="CY120" s="1044"/>
      <c r="CZ120" s="1044"/>
      <c r="DA120" s="1044"/>
      <c r="DB120" s="1044"/>
      <c r="DC120" s="1044"/>
      <c r="DD120" s="1044"/>
      <c r="DE120" s="1044"/>
      <c r="DF120" s="1045"/>
      <c r="DG120" s="959">
        <v>641694</v>
      </c>
      <c r="DH120" s="960"/>
      <c r="DI120" s="960"/>
      <c r="DJ120" s="960"/>
      <c r="DK120" s="960"/>
      <c r="DL120" s="960">
        <v>652514</v>
      </c>
      <c r="DM120" s="960"/>
      <c r="DN120" s="960"/>
      <c r="DO120" s="960"/>
      <c r="DP120" s="960"/>
      <c r="DQ120" s="960">
        <v>620117</v>
      </c>
      <c r="DR120" s="960"/>
      <c r="DS120" s="960"/>
      <c r="DT120" s="960"/>
      <c r="DU120" s="960"/>
      <c r="DV120" s="961">
        <v>19.100000000000001</v>
      </c>
      <c r="DW120" s="961"/>
      <c r="DX120" s="961"/>
      <c r="DY120" s="961"/>
      <c r="DZ120" s="962"/>
    </row>
    <row r="121" spans="1:130" s="226" customFormat="1" ht="26.25" customHeight="1" x14ac:dyDescent="0.15">
      <c r="A121" s="1087"/>
      <c r="B121" s="978"/>
      <c r="C121" s="1003" t="s">
        <v>465</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410</v>
      </c>
      <c r="AB121" s="988"/>
      <c r="AC121" s="988"/>
      <c r="AD121" s="988"/>
      <c r="AE121" s="989"/>
      <c r="AF121" s="990" t="s">
        <v>410</v>
      </c>
      <c r="AG121" s="988"/>
      <c r="AH121" s="988"/>
      <c r="AI121" s="988"/>
      <c r="AJ121" s="989"/>
      <c r="AK121" s="990" t="s">
        <v>410</v>
      </c>
      <c r="AL121" s="988"/>
      <c r="AM121" s="988"/>
      <c r="AN121" s="988"/>
      <c r="AO121" s="989"/>
      <c r="AP121" s="991" t="s">
        <v>228</v>
      </c>
      <c r="AQ121" s="992"/>
      <c r="AR121" s="992"/>
      <c r="AS121" s="992"/>
      <c r="AT121" s="993"/>
      <c r="AU121" s="1023"/>
      <c r="AV121" s="1024"/>
      <c r="AW121" s="1024"/>
      <c r="AX121" s="1024"/>
      <c r="AY121" s="1025"/>
      <c r="AZ121" s="951" t="s">
        <v>466</v>
      </c>
      <c r="BA121" s="952"/>
      <c r="BB121" s="952"/>
      <c r="BC121" s="952"/>
      <c r="BD121" s="952"/>
      <c r="BE121" s="952"/>
      <c r="BF121" s="952"/>
      <c r="BG121" s="952"/>
      <c r="BH121" s="952"/>
      <c r="BI121" s="952"/>
      <c r="BJ121" s="952"/>
      <c r="BK121" s="952"/>
      <c r="BL121" s="952"/>
      <c r="BM121" s="952"/>
      <c r="BN121" s="952"/>
      <c r="BO121" s="952"/>
      <c r="BP121" s="953"/>
      <c r="BQ121" s="954" t="s">
        <v>433</v>
      </c>
      <c r="BR121" s="955"/>
      <c r="BS121" s="955"/>
      <c r="BT121" s="955"/>
      <c r="BU121" s="955"/>
      <c r="BV121" s="955" t="s">
        <v>433</v>
      </c>
      <c r="BW121" s="955"/>
      <c r="BX121" s="955"/>
      <c r="BY121" s="955"/>
      <c r="BZ121" s="955"/>
      <c r="CA121" s="955" t="s">
        <v>433</v>
      </c>
      <c r="CB121" s="955"/>
      <c r="CC121" s="955"/>
      <c r="CD121" s="955"/>
      <c r="CE121" s="955"/>
      <c r="CF121" s="949" t="s">
        <v>433</v>
      </c>
      <c r="CG121" s="950"/>
      <c r="CH121" s="950"/>
      <c r="CI121" s="950"/>
      <c r="CJ121" s="950"/>
      <c r="CK121" s="1038"/>
      <c r="CL121" s="1039"/>
      <c r="CM121" s="1039"/>
      <c r="CN121" s="1039"/>
      <c r="CO121" s="1040"/>
      <c r="CP121" s="1048" t="s">
        <v>467</v>
      </c>
      <c r="CQ121" s="1049"/>
      <c r="CR121" s="1049"/>
      <c r="CS121" s="1049"/>
      <c r="CT121" s="1049"/>
      <c r="CU121" s="1049"/>
      <c r="CV121" s="1049"/>
      <c r="CW121" s="1049"/>
      <c r="CX121" s="1049"/>
      <c r="CY121" s="1049"/>
      <c r="CZ121" s="1049"/>
      <c r="DA121" s="1049"/>
      <c r="DB121" s="1049"/>
      <c r="DC121" s="1049"/>
      <c r="DD121" s="1049"/>
      <c r="DE121" s="1049"/>
      <c r="DF121" s="1050"/>
      <c r="DG121" s="954" t="s">
        <v>433</v>
      </c>
      <c r="DH121" s="955"/>
      <c r="DI121" s="955"/>
      <c r="DJ121" s="955"/>
      <c r="DK121" s="955"/>
      <c r="DL121" s="955" t="s">
        <v>228</v>
      </c>
      <c r="DM121" s="955"/>
      <c r="DN121" s="955"/>
      <c r="DO121" s="955"/>
      <c r="DP121" s="955"/>
      <c r="DQ121" s="955" t="s">
        <v>228</v>
      </c>
      <c r="DR121" s="955"/>
      <c r="DS121" s="955"/>
      <c r="DT121" s="955"/>
      <c r="DU121" s="955"/>
      <c r="DV121" s="956" t="s">
        <v>433</v>
      </c>
      <c r="DW121" s="956"/>
      <c r="DX121" s="956"/>
      <c r="DY121" s="956"/>
      <c r="DZ121" s="957"/>
    </row>
    <row r="122" spans="1:130" s="226" customFormat="1" ht="26.25" customHeight="1" x14ac:dyDescent="0.15">
      <c r="A122" s="1087"/>
      <c r="B122" s="978"/>
      <c r="C122" s="951" t="s">
        <v>447</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433</v>
      </c>
      <c r="AB122" s="988"/>
      <c r="AC122" s="988"/>
      <c r="AD122" s="988"/>
      <c r="AE122" s="989"/>
      <c r="AF122" s="990" t="s">
        <v>410</v>
      </c>
      <c r="AG122" s="988"/>
      <c r="AH122" s="988"/>
      <c r="AI122" s="988"/>
      <c r="AJ122" s="989"/>
      <c r="AK122" s="990" t="s">
        <v>433</v>
      </c>
      <c r="AL122" s="988"/>
      <c r="AM122" s="988"/>
      <c r="AN122" s="988"/>
      <c r="AO122" s="989"/>
      <c r="AP122" s="991" t="s">
        <v>410</v>
      </c>
      <c r="AQ122" s="992"/>
      <c r="AR122" s="992"/>
      <c r="AS122" s="992"/>
      <c r="AT122" s="993"/>
      <c r="AU122" s="1023"/>
      <c r="AV122" s="1024"/>
      <c r="AW122" s="1024"/>
      <c r="AX122" s="1024"/>
      <c r="AY122" s="1025"/>
      <c r="AZ122" s="1002" t="s">
        <v>468</v>
      </c>
      <c r="BA122" s="994"/>
      <c r="BB122" s="994"/>
      <c r="BC122" s="994"/>
      <c r="BD122" s="994"/>
      <c r="BE122" s="994"/>
      <c r="BF122" s="994"/>
      <c r="BG122" s="994"/>
      <c r="BH122" s="994"/>
      <c r="BI122" s="994"/>
      <c r="BJ122" s="994"/>
      <c r="BK122" s="994"/>
      <c r="BL122" s="994"/>
      <c r="BM122" s="994"/>
      <c r="BN122" s="994"/>
      <c r="BO122" s="994"/>
      <c r="BP122" s="995"/>
      <c r="BQ122" s="1028">
        <v>5682579</v>
      </c>
      <c r="BR122" s="1029"/>
      <c r="BS122" s="1029"/>
      <c r="BT122" s="1029"/>
      <c r="BU122" s="1029"/>
      <c r="BV122" s="1029">
        <v>5590395</v>
      </c>
      <c r="BW122" s="1029"/>
      <c r="BX122" s="1029"/>
      <c r="BY122" s="1029"/>
      <c r="BZ122" s="1029"/>
      <c r="CA122" s="1029">
        <v>5182100</v>
      </c>
      <c r="CB122" s="1029"/>
      <c r="CC122" s="1029"/>
      <c r="CD122" s="1029"/>
      <c r="CE122" s="1029"/>
      <c r="CF122" s="1046">
        <v>159.5</v>
      </c>
      <c r="CG122" s="1047"/>
      <c r="CH122" s="1047"/>
      <c r="CI122" s="1047"/>
      <c r="CJ122" s="1047"/>
      <c r="CK122" s="1038"/>
      <c r="CL122" s="1039"/>
      <c r="CM122" s="1039"/>
      <c r="CN122" s="1039"/>
      <c r="CO122" s="1040"/>
      <c r="CP122" s="1048" t="s">
        <v>469</v>
      </c>
      <c r="CQ122" s="1049"/>
      <c r="CR122" s="1049"/>
      <c r="CS122" s="1049"/>
      <c r="CT122" s="1049"/>
      <c r="CU122" s="1049"/>
      <c r="CV122" s="1049"/>
      <c r="CW122" s="1049"/>
      <c r="CX122" s="1049"/>
      <c r="CY122" s="1049"/>
      <c r="CZ122" s="1049"/>
      <c r="DA122" s="1049"/>
      <c r="DB122" s="1049"/>
      <c r="DC122" s="1049"/>
      <c r="DD122" s="1049"/>
      <c r="DE122" s="1049"/>
      <c r="DF122" s="1050"/>
      <c r="DG122" s="954" t="s">
        <v>433</v>
      </c>
      <c r="DH122" s="955"/>
      <c r="DI122" s="955"/>
      <c r="DJ122" s="955"/>
      <c r="DK122" s="955"/>
      <c r="DL122" s="955" t="s">
        <v>410</v>
      </c>
      <c r="DM122" s="955"/>
      <c r="DN122" s="955"/>
      <c r="DO122" s="955"/>
      <c r="DP122" s="955"/>
      <c r="DQ122" s="955" t="s">
        <v>449</v>
      </c>
      <c r="DR122" s="955"/>
      <c r="DS122" s="955"/>
      <c r="DT122" s="955"/>
      <c r="DU122" s="955"/>
      <c r="DV122" s="956" t="s">
        <v>433</v>
      </c>
      <c r="DW122" s="956"/>
      <c r="DX122" s="956"/>
      <c r="DY122" s="956"/>
      <c r="DZ122" s="957"/>
    </row>
    <row r="123" spans="1:130" s="226" customFormat="1" ht="26.25" customHeight="1" x14ac:dyDescent="0.15">
      <c r="A123" s="1087"/>
      <c r="B123" s="978"/>
      <c r="C123" s="951" t="s">
        <v>454</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433</v>
      </c>
      <c r="AB123" s="988"/>
      <c r="AC123" s="988"/>
      <c r="AD123" s="988"/>
      <c r="AE123" s="989"/>
      <c r="AF123" s="990" t="s">
        <v>449</v>
      </c>
      <c r="AG123" s="988"/>
      <c r="AH123" s="988"/>
      <c r="AI123" s="988"/>
      <c r="AJ123" s="989"/>
      <c r="AK123" s="990" t="s">
        <v>228</v>
      </c>
      <c r="AL123" s="988"/>
      <c r="AM123" s="988"/>
      <c r="AN123" s="988"/>
      <c r="AO123" s="989"/>
      <c r="AP123" s="991" t="s">
        <v>410</v>
      </c>
      <c r="AQ123" s="992"/>
      <c r="AR123" s="992"/>
      <c r="AS123" s="992"/>
      <c r="AT123" s="993"/>
      <c r="AU123" s="1026"/>
      <c r="AV123" s="1027"/>
      <c r="AW123" s="1027"/>
      <c r="AX123" s="1027"/>
      <c r="AY123" s="1027"/>
      <c r="AZ123" s="247" t="s">
        <v>188</v>
      </c>
      <c r="BA123" s="247"/>
      <c r="BB123" s="247"/>
      <c r="BC123" s="247"/>
      <c r="BD123" s="247"/>
      <c r="BE123" s="247"/>
      <c r="BF123" s="247"/>
      <c r="BG123" s="247"/>
      <c r="BH123" s="247"/>
      <c r="BI123" s="247"/>
      <c r="BJ123" s="247"/>
      <c r="BK123" s="247"/>
      <c r="BL123" s="247"/>
      <c r="BM123" s="247"/>
      <c r="BN123" s="247"/>
      <c r="BO123" s="1006" t="s">
        <v>470</v>
      </c>
      <c r="BP123" s="1034"/>
      <c r="BQ123" s="1093">
        <v>7911144</v>
      </c>
      <c r="BR123" s="1060"/>
      <c r="BS123" s="1060"/>
      <c r="BT123" s="1060"/>
      <c r="BU123" s="1060"/>
      <c r="BV123" s="1060">
        <v>7823655</v>
      </c>
      <c r="BW123" s="1060"/>
      <c r="BX123" s="1060"/>
      <c r="BY123" s="1060"/>
      <c r="BZ123" s="1060"/>
      <c r="CA123" s="1060">
        <v>7792162</v>
      </c>
      <c r="CB123" s="1060"/>
      <c r="CC123" s="1060"/>
      <c r="CD123" s="1060"/>
      <c r="CE123" s="1060"/>
      <c r="CF123" s="1030"/>
      <c r="CG123" s="1031"/>
      <c r="CH123" s="1031"/>
      <c r="CI123" s="1031"/>
      <c r="CJ123" s="1032"/>
      <c r="CK123" s="1038"/>
      <c r="CL123" s="1039"/>
      <c r="CM123" s="1039"/>
      <c r="CN123" s="1039"/>
      <c r="CO123" s="1040"/>
      <c r="CP123" s="1048" t="s">
        <v>471</v>
      </c>
      <c r="CQ123" s="1049"/>
      <c r="CR123" s="1049"/>
      <c r="CS123" s="1049"/>
      <c r="CT123" s="1049"/>
      <c r="CU123" s="1049"/>
      <c r="CV123" s="1049"/>
      <c r="CW123" s="1049"/>
      <c r="CX123" s="1049"/>
      <c r="CY123" s="1049"/>
      <c r="CZ123" s="1049"/>
      <c r="DA123" s="1049"/>
      <c r="DB123" s="1049"/>
      <c r="DC123" s="1049"/>
      <c r="DD123" s="1049"/>
      <c r="DE123" s="1049"/>
      <c r="DF123" s="1050"/>
      <c r="DG123" s="987" t="s">
        <v>228</v>
      </c>
      <c r="DH123" s="988"/>
      <c r="DI123" s="988"/>
      <c r="DJ123" s="988"/>
      <c r="DK123" s="989"/>
      <c r="DL123" s="990" t="s">
        <v>228</v>
      </c>
      <c r="DM123" s="988"/>
      <c r="DN123" s="988"/>
      <c r="DO123" s="988"/>
      <c r="DP123" s="989"/>
      <c r="DQ123" s="990" t="s">
        <v>228</v>
      </c>
      <c r="DR123" s="988"/>
      <c r="DS123" s="988"/>
      <c r="DT123" s="988"/>
      <c r="DU123" s="989"/>
      <c r="DV123" s="991" t="s">
        <v>228</v>
      </c>
      <c r="DW123" s="992"/>
      <c r="DX123" s="992"/>
      <c r="DY123" s="992"/>
      <c r="DZ123" s="993"/>
    </row>
    <row r="124" spans="1:130" s="226" customFormat="1" ht="26.25" customHeight="1" thickBot="1" x14ac:dyDescent="0.2">
      <c r="A124" s="1087"/>
      <c r="B124" s="978"/>
      <c r="C124" s="951" t="s">
        <v>457</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433</v>
      </c>
      <c r="AB124" s="988"/>
      <c r="AC124" s="988"/>
      <c r="AD124" s="988"/>
      <c r="AE124" s="989"/>
      <c r="AF124" s="990" t="s">
        <v>228</v>
      </c>
      <c r="AG124" s="988"/>
      <c r="AH124" s="988"/>
      <c r="AI124" s="988"/>
      <c r="AJ124" s="989"/>
      <c r="AK124" s="990" t="s">
        <v>228</v>
      </c>
      <c r="AL124" s="988"/>
      <c r="AM124" s="988"/>
      <c r="AN124" s="988"/>
      <c r="AO124" s="989"/>
      <c r="AP124" s="991" t="s">
        <v>228</v>
      </c>
      <c r="AQ124" s="992"/>
      <c r="AR124" s="992"/>
      <c r="AS124" s="992"/>
      <c r="AT124" s="993"/>
      <c r="AU124" s="1089" t="s">
        <v>472</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v>36.299999999999997</v>
      </c>
      <c r="BR124" s="1056"/>
      <c r="BS124" s="1056"/>
      <c r="BT124" s="1056"/>
      <c r="BU124" s="1056"/>
      <c r="BV124" s="1056">
        <v>30.4</v>
      </c>
      <c r="BW124" s="1056"/>
      <c r="BX124" s="1056"/>
      <c r="BY124" s="1056"/>
      <c r="BZ124" s="1056"/>
      <c r="CA124" s="1056">
        <v>18.2</v>
      </c>
      <c r="CB124" s="1056"/>
      <c r="CC124" s="1056"/>
      <c r="CD124" s="1056"/>
      <c r="CE124" s="1056"/>
      <c r="CF124" s="1057"/>
      <c r="CG124" s="1058"/>
      <c r="CH124" s="1058"/>
      <c r="CI124" s="1058"/>
      <c r="CJ124" s="1059"/>
      <c r="CK124" s="1041"/>
      <c r="CL124" s="1041"/>
      <c r="CM124" s="1041"/>
      <c r="CN124" s="1041"/>
      <c r="CO124" s="1042"/>
      <c r="CP124" s="1048" t="s">
        <v>473</v>
      </c>
      <c r="CQ124" s="1049"/>
      <c r="CR124" s="1049"/>
      <c r="CS124" s="1049"/>
      <c r="CT124" s="1049"/>
      <c r="CU124" s="1049"/>
      <c r="CV124" s="1049"/>
      <c r="CW124" s="1049"/>
      <c r="CX124" s="1049"/>
      <c r="CY124" s="1049"/>
      <c r="CZ124" s="1049"/>
      <c r="DA124" s="1049"/>
      <c r="DB124" s="1049"/>
      <c r="DC124" s="1049"/>
      <c r="DD124" s="1049"/>
      <c r="DE124" s="1049"/>
      <c r="DF124" s="1050"/>
      <c r="DG124" s="1033" t="s">
        <v>474</v>
      </c>
      <c r="DH124" s="1015"/>
      <c r="DI124" s="1015"/>
      <c r="DJ124" s="1015"/>
      <c r="DK124" s="1016"/>
      <c r="DL124" s="1014" t="s">
        <v>475</v>
      </c>
      <c r="DM124" s="1015"/>
      <c r="DN124" s="1015"/>
      <c r="DO124" s="1015"/>
      <c r="DP124" s="1016"/>
      <c r="DQ124" s="1014" t="s">
        <v>228</v>
      </c>
      <c r="DR124" s="1015"/>
      <c r="DS124" s="1015"/>
      <c r="DT124" s="1015"/>
      <c r="DU124" s="1016"/>
      <c r="DV124" s="1017" t="s">
        <v>228</v>
      </c>
      <c r="DW124" s="1018"/>
      <c r="DX124" s="1018"/>
      <c r="DY124" s="1018"/>
      <c r="DZ124" s="1019"/>
    </row>
    <row r="125" spans="1:130" s="226" customFormat="1" ht="26.25" customHeight="1" x14ac:dyDescent="0.15">
      <c r="A125" s="1087"/>
      <c r="B125" s="978"/>
      <c r="C125" s="951" t="s">
        <v>459</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228</v>
      </c>
      <c r="AB125" s="988"/>
      <c r="AC125" s="988"/>
      <c r="AD125" s="988"/>
      <c r="AE125" s="989"/>
      <c r="AF125" s="990" t="s">
        <v>474</v>
      </c>
      <c r="AG125" s="988"/>
      <c r="AH125" s="988"/>
      <c r="AI125" s="988"/>
      <c r="AJ125" s="989"/>
      <c r="AK125" s="990" t="s">
        <v>476</v>
      </c>
      <c r="AL125" s="988"/>
      <c r="AM125" s="988"/>
      <c r="AN125" s="988"/>
      <c r="AO125" s="989"/>
      <c r="AP125" s="991" t="s">
        <v>228</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477</v>
      </c>
      <c r="CL125" s="1036"/>
      <c r="CM125" s="1036"/>
      <c r="CN125" s="1036"/>
      <c r="CO125" s="1037"/>
      <c r="CP125" s="958" t="s">
        <v>478</v>
      </c>
      <c r="CQ125" s="926"/>
      <c r="CR125" s="926"/>
      <c r="CS125" s="926"/>
      <c r="CT125" s="926"/>
      <c r="CU125" s="926"/>
      <c r="CV125" s="926"/>
      <c r="CW125" s="926"/>
      <c r="CX125" s="926"/>
      <c r="CY125" s="926"/>
      <c r="CZ125" s="926"/>
      <c r="DA125" s="926"/>
      <c r="DB125" s="926"/>
      <c r="DC125" s="926"/>
      <c r="DD125" s="926"/>
      <c r="DE125" s="926"/>
      <c r="DF125" s="927"/>
      <c r="DG125" s="959" t="s">
        <v>476</v>
      </c>
      <c r="DH125" s="960"/>
      <c r="DI125" s="960"/>
      <c r="DJ125" s="960"/>
      <c r="DK125" s="960"/>
      <c r="DL125" s="960" t="s">
        <v>228</v>
      </c>
      <c r="DM125" s="960"/>
      <c r="DN125" s="960"/>
      <c r="DO125" s="960"/>
      <c r="DP125" s="960"/>
      <c r="DQ125" s="960" t="s">
        <v>476</v>
      </c>
      <c r="DR125" s="960"/>
      <c r="DS125" s="960"/>
      <c r="DT125" s="960"/>
      <c r="DU125" s="960"/>
      <c r="DV125" s="961" t="s">
        <v>476</v>
      </c>
      <c r="DW125" s="961"/>
      <c r="DX125" s="961"/>
      <c r="DY125" s="961"/>
      <c r="DZ125" s="962"/>
    </row>
    <row r="126" spans="1:130" s="226" customFormat="1" ht="26.25" customHeight="1" thickBot="1" x14ac:dyDescent="0.2">
      <c r="A126" s="1087"/>
      <c r="B126" s="978"/>
      <c r="C126" s="951" t="s">
        <v>461</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228</v>
      </c>
      <c r="AB126" s="988"/>
      <c r="AC126" s="988"/>
      <c r="AD126" s="988"/>
      <c r="AE126" s="989"/>
      <c r="AF126" s="990" t="s">
        <v>476</v>
      </c>
      <c r="AG126" s="988"/>
      <c r="AH126" s="988"/>
      <c r="AI126" s="988"/>
      <c r="AJ126" s="989"/>
      <c r="AK126" s="990" t="s">
        <v>228</v>
      </c>
      <c r="AL126" s="988"/>
      <c r="AM126" s="988"/>
      <c r="AN126" s="988"/>
      <c r="AO126" s="989"/>
      <c r="AP126" s="991" t="s">
        <v>228</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479</v>
      </c>
      <c r="CQ126" s="952"/>
      <c r="CR126" s="952"/>
      <c r="CS126" s="952"/>
      <c r="CT126" s="952"/>
      <c r="CU126" s="952"/>
      <c r="CV126" s="952"/>
      <c r="CW126" s="952"/>
      <c r="CX126" s="952"/>
      <c r="CY126" s="952"/>
      <c r="CZ126" s="952"/>
      <c r="DA126" s="952"/>
      <c r="DB126" s="952"/>
      <c r="DC126" s="952"/>
      <c r="DD126" s="952"/>
      <c r="DE126" s="952"/>
      <c r="DF126" s="953"/>
      <c r="DG126" s="954" t="s">
        <v>228</v>
      </c>
      <c r="DH126" s="955"/>
      <c r="DI126" s="955"/>
      <c r="DJ126" s="955"/>
      <c r="DK126" s="955"/>
      <c r="DL126" s="955" t="s">
        <v>474</v>
      </c>
      <c r="DM126" s="955"/>
      <c r="DN126" s="955"/>
      <c r="DO126" s="955"/>
      <c r="DP126" s="955"/>
      <c r="DQ126" s="955" t="s">
        <v>228</v>
      </c>
      <c r="DR126" s="955"/>
      <c r="DS126" s="955"/>
      <c r="DT126" s="955"/>
      <c r="DU126" s="955"/>
      <c r="DV126" s="956" t="s">
        <v>474</v>
      </c>
      <c r="DW126" s="956"/>
      <c r="DX126" s="956"/>
      <c r="DY126" s="956"/>
      <c r="DZ126" s="957"/>
    </row>
    <row r="127" spans="1:130" s="226" customFormat="1" ht="26.25" customHeight="1" x14ac:dyDescent="0.15">
      <c r="A127" s="1088"/>
      <c r="B127" s="980"/>
      <c r="C127" s="1002" t="s">
        <v>480</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228</v>
      </c>
      <c r="AB127" s="988"/>
      <c r="AC127" s="988"/>
      <c r="AD127" s="988"/>
      <c r="AE127" s="989"/>
      <c r="AF127" s="990" t="s">
        <v>474</v>
      </c>
      <c r="AG127" s="988"/>
      <c r="AH127" s="988"/>
      <c r="AI127" s="988"/>
      <c r="AJ127" s="989"/>
      <c r="AK127" s="990" t="s">
        <v>228</v>
      </c>
      <c r="AL127" s="988"/>
      <c r="AM127" s="988"/>
      <c r="AN127" s="988"/>
      <c r="AO127" s="989"/>
      <c r="AP127" s="991" t="s">
        <v>475</v>
      </c>
      <c r="AQ127" s="992"/>
      <c r="AR127" s="992"/>
      <c r="AS127" s="992"/>
      <c r="AT127" s="993"/>
      <c r="AU127" s="228"/>
      <c r="AV127" s="228"/>
      <c r="AW127" s="228"/>
      <c r="AX127" s="1061" t="s">
        <v>481</v>
      </c>
      <c r="AY127" s="1062"/>
      <c r="AZ127" s="1062"/>
      <c r="BA127" s="1062"/>
      <c r="BB127" s="1062"/>
      <c r="BC127" s="1062"/>
      <c r="BD127" s="1062"/>
      <c r="BE127" s="1063"/>
      <c r="BF127" s="1064" t="s">
        <v>482</v>
      </c>
      <c r="BG127" s="1062"/>
      <c r="BH127" s="1062"/>
      <c r="BI127" s="1062"/>
      <c r="BJ127" s="1062"/>
      <c r="BK127" s="1062"/>
      <c r="BL127" s="1063"/>
      <c r="BM127" s="1064" t="s">
        <v>483</v>
      </c>
      <c r="BN127" s="1062"/>
      <c r="BO127" s="1062"/>
      <c r="BP127" s="1062"/>
      <c r="BQ127" s="1062"/>
      <c r="BR127" s="1062"/>
      <c r="BS127" s="1063"/>
      <c r="BT127" s="1064" t="s">
        <v>484</v>
      </c>
      <c r="BU127" s="1062"/>
      <c r="BV127" s="1062"/>
      <c r="BW127" s="1062"/>
      <c r="BX127" s="1062"/>
      <c r="BY127" s="1062"/>
      <c r="BZ127" s="1085"/>
      <c r="CA127" s="228"/>
      <c r="CB127" s="228"/>
      <c r="CC127" s="228"/>
      <c r="CD127" s="251"/>
      <c r="CE127" s="251"/>
      <c r="CF127" s="251"/>
      <c r="CG127" s="228"/>
      <c r="CH127" s="228"/>
      <c r="CI127" s="228"/>
      <c r="CJ127" s="250"/>
      <c r="CK127" s="1052"/>
      <c r="CL127" s="1039"/>
      <c r="CM127" s="1039"/>
      <c r="CN127" s="1039"/>
      <c r="CO127" s="1040"/>
      <c r="CP127" s="951" t="s">
        <v>485</v>
      </c>
      <c r="CQ127" s="952"/>
      <c r="CR127" s="952"/>
      <c r="CS127" s="952"/>
      <c r="CT127" s="952"/>
      <c r="CU127" s="952"/>
      <c r="CV127" s="952"/>
      <c r="CW127" s="952"/>
      <c r="CX127" s="952"/>
      <c r="CY127" s="952"/>
      <c r="CZ127" s="952"/>
      <c r="DA127" s="952"/>
      <c r="DB127" s="952"/>
      <c r="DC127" s="952"/>
      <c r="DD127" s="952"/>
      <c r="DE127" s="952"/>
      <c r="DF127" s="953"/>
      <c r="DG127" s="954" t="s">
        <v>476</v>
      </c>
      <c r="DH127" s="955"/>
      <c r="DI127" s="955"/>
      <c r="DJ127" s="955"/>
      <c r="DK127" s="955"/>
      <c r="DL127" s="955" t="s">
        <v>228</v>
      </c>
      <c r="DM127" s="955"/>
      <c r="DN127" s="955"/>
      <c r="DO127" s="955"/>
      <c r="DP127" s="955"/>
      <c r="DQ127" s="955" t="s">
        <v>475</v>
      </c>
      <c r="DR127" s="955"/>
      <c r="DS127" s="955"/>
      <c r="DT127" s="955"/>
      <c r="DU127" s="955"/>
      <c r="DV127" s="956" t="s">
        <v>486</v>
      </c>
      <c r="DW127" s="956"/>
      <c r="DX127" s="956"/>
      <c r="DY127" s="956"/>
      <c r="DZ127" s="957"/>
    </row>
    <row r="128" spans="1:130" s="226" customFormat="1" ht="26.25" customHeight="1" thickBot="1" x14ac:dyDescent="0.2">
      <c r="A128" s="1071" t="s">
        <v>487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488</v>
      </c>
      <c r="X128" s="1073"/>
      <c r="Y128" s="1073"/>
      <c r="Z128" s="1074"/>
      <c r="AA128" s="1075" t="s">
        <v>476</v>
      </c>
      <c r="AB128" s="1076"/>
      <c r="AC128" s="1076"/>
      <c r="AD128" s="1076"/>
      <c r="AE128" s="1077"/>
      <c r="AF128" s="1078" t="s">
        <v>228</v>
      </c>
      <c r="AG128" s="1076"/>
      <c r="AH128" s="1076"/>
      <c r="AI128" s="1076"/>
      <c r="AJ128" s="1077"/>
      <c r="AK128" s="1078" t="s">
        <v>228</v>
      </c>
      <c r="AL128" s="1076"/>
      <c r="AM128" s="1076"/>
      <c r="AN128" s="1076"/>
      <c r="AO128" s="1077"/>
      <c r="AP128" s="1079"/>
      <c r="AQ128" s="1080"/>
      <c r="AR128" s="1080"/>
      <c r="AS128" s="1080"/>
      <c r="AT128" s="1081"/>
      <c r="AU128" s="228"/>
      <c r="AV128" s="228"/>
      <c r="AW128" s="228"/>
      <c r="AX128" s="925" t="s">
        <v>489</v>
      </c>
      <c r="AY128" s="926"/>
      <c r="AZ128" s="926"/>
      <c r="BA128" s="926"/>
      <c r="BB128" s="926"/>
      <c r="BC128" s="926"/>
      <c r="BD128" s="926"/>
      <c r="BE128" s="927"/>
      <c r="BF128" s="1082" t="s">
        <v>486</v>
      </c>
      <c r="BG128" s="1083"/>
      <c r="BH128" s="1083"/>
      <c r="BI128" s="1083"/>
      <c r="BJ128" s="1083"/>
      <c r="BK128" s="1083"/>
      <c r="BL128" s="1084"/>
      <c r="BM128" s="1082">
        <v>15</v>
      </c>
      <c r="BN128" s="1083"/>
      <c r="BO128" s="1083"/>
      <c r="BP128" s="1083"/>
      <c r="BQ128" s="1083"/>
      <c r="BR128" s="1083"/>
      <c r="BS128" s="1084"/>
      <c r="BT128" s="1082">
        <v>20</v>
      </c>
      <c r="BU128" s="1083"/>
      <c r="BV128" s="1083"/>
      <c r="BW128" s="1083"/>
      <c r="BX128" s="1083"/>
      <c r="BY128" s="1083"/>
      <c r="BZ128" s="1105"/>
      <c r="CA128" s="251"/>
      <c r="CB128" s="251"/>
      <c r="CC128" s="251"/>
      <c r="CD128" s="251"/>
      <c r="CE128" s="251"/>
      <c r="CF128" s="251"/>
      <c r="CG128" s="228"/>
      <c r="CH128" s="228"/>
      <c r="CI128" s="228"/>
      <c r="CJ128" s="250"/>
      <c r="CK128" s="1053"/>
      <c r="CL128" s="1054"/>
      <c r="CM128" s="1054"/>
      <c r="CN128" s="1054"/>
      <c r="CO128" s="1055"/>
      <c r="CP128" s="1065" t="s">
        <v>490</v>
      </c>
      <c r="CQ128" s="755"/>
      <c r="CR128" s="755"/>
      <c r="CS128" s="755"/>
      <c r="CT128" s="755"/>
      <c r="CU128" s="755"/>
      <c r="CV128" s="755"/>
      <c r="CW128" s="755"/>
      <c r="CX128" s="755"/>
      <c r="CY128" s="755"/>
      <c r="CZ128" s="755"/>
      <c r="DA128" s="755"/>
      <c r="DB128" s="755"/>
      <c r="DC128" s="755"/>
      <c r="DD128" s="755"/>
      <c r="DE128" s="755"/>
      <c r="DF128" s="1066"/>
      <c r="DG128" s="1067">
        <v>9619</v>
      </c>
      <c r="DH128" s="1068"/>
      <c r="DI128" s="1068"/>
      <c r="DJ128" s="1068"/>
      <c r="DK128" s="1068"/>
      <c r="DL128" s="1068">
        <v>7816</v>
      </c>
      <c r="DM128" s="1068"/>
      <c r="DN128" s="1068"/>
      <c r="DO128" s="1068"/>
      <c r="DP128" s="1068"/>
      <c r="DQ128" s="1068">
        <v>6258</v>
      </c>
      <c r="DR128" s="1068"/>
      <c r="DS128" s="1068"/>
      <c r="DT128" s="1068"/>
      <c r="DU128" s="1068"/>
      <c r="DV128" s="1069">
        <v>0.2</v>
      </c>
      <c r="DW128" s="1069"/>
      <c r="DX128" s="1069"/>
      <c r="DY128" s="1069"/>
      <c r="DZ128" s="1070"/>
    </row>
    <row r="129" spans="1:131" s="226" customFormat="1" ht="26.25" customHeight="1" x14ac:dyDescent="0.15">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491</v>
      </c>
      <c r="X129" s="1100"/>
      <c r="Y129" s="1100"/>
      <c r="Z129" s="1101"/>
      <c r="AA129" s="987">
        <v>3367243</v>
      </c>
      <c r="AB129" s="988"/>
      <c r="AC129" s="988"/>
      <c r="AD129" s="988"/>
      <c r="AE129" s="989"/>
      <c r="AF129" s="990">
        <v>3541620</v>
      </c>
      <c r="AG129" s="988"/>
      <c r="AH129" s="988"/>
      <c r="AI129" s="988"/>
      <c r="AJ129" s="989"/>
      <c r="AK129" s="990">
        <v>3815118</v>
      </c>
      <c r="AL129" s="988"/>
      <c r="AM129" s="988"/>
      <c r="AN129" s="988"/>
      <c r="AO129" s="989"/>
      <c r="AP129" s="1102"/>
      <c r="AQ129" s="1103"/>
      <c r="AR129" s="1103"/>
      <c r="AS129" s="1103"/>
      <c r="AT129" s="1104"/>
      <c r="AU129" s="229"/>
      <c r="AV129" s="229"/>
      <c r="AW129" s="229"/>
      <c r="AX129" s="1094" t="s">
        <v>492</v>
      </c>
      <c r="AY129" s="952"/>
      <c r="AZ129" s="952"/>
      <c r="BA129" s="952"/>
      <c r="BB129" s="952"/>
      <c r="BC129" s="952"/>
      <c r="BD129" s="952"/>
      <c r="BE129" s="953"/>
      <c r="BF129" s="1095" t="s">
        <v>228</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493</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494</v>
      </c>
      <c r="X130" s="1100"/>
      <c r="Y130" s="1100"/>
      <c r="Z130" s="1101"/>
      <c r="AA130" s="987">
        <v>489912</v>
      </c>
      <c r="AB130" s="988"/>
      <c r="AC130" s="988"/>
      <c r="AD130" s="988"/>
      <c r="AE130" s="989"/>
      <c r="AF130" s="990">
        <v>535327</v>
      </c>
      <c r="AG130" s="988"/>
      <c r="AH130" s="988"/>
      <c r="AI130" s="988"/>
      <c r="AJ130" s="989"/>
      <c r="AK130" s="990">
        <v>567063</v>
      </c>
      <c r="AL130" s="988"/>
      <c r="AM130" s="988"/>
      <c r="AN130" s="988"/>
      <c r="AO130" s="989"/>
      <c r="AP130" s="1102"/>
      <c r="AQ130" s="1103"/>
      <c r="AR130" s="1103"/>
      <c r="AS130" s="1103"/>
      <c r="AT130" s="1104"/>
      <c r="AU130" s="229"/>
      <c r="AV130" s="229"/>
      <c r="AW130" s="229"/>
      <c r="AX130" s="1094" t="s">
        <v>495</v>
      </c>
      <c r="AY130" s="952"/>
      <c r="AZ130" s="952"/>
      <c r="BA130" s="952"/>
      <c r="BB130" s="952"/>
      <c r="BC130" s="952"/>
      <c r="BD130" s="952"/>
      <c r="BE130" s="953"/>
      <c r="BF130" s="1130">
        <v>11.2</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496</v>
      </c>
      <c r="X131" s="1137"/>
      <c r="Y131" s="1137"/>
      <c r="Z131" s="1138"/>
      <c r="AA131" s="1033">
        <v>2877331</v>
      </c>
      <c r="AB131" s="1015"/>
      <c r="AC131" s="1015"/>
      <c r="AD131" s="1015"/>
      <c r="AE131" s="1016"/>
      <c r="AF131" s="1014">
        <v>3006293</v>
      </c>
      <c r="AG131" s="1015"/>
      <c r="AH131" s="1015"/>
      <c r="AI131" s="1015"/>
      <c r="AJ131" s="1016"/>
      <c r="AK131" s="1014">
        <v>3248055</v>
      </c>
      <c r="AL131" s="1015"/>
      <c r="AM131" s="1015"/>
      <c r="AN131" s="1015"/>
      <c r="AO131" s="1016"/>
      <c r="AP131" s="1139"/>
      <c r="AQ131" s="1140"/>
      <c r="AR131" s="1140"/>
      <c r="AS131" s="1140"/>
      <c r="AT131" s="1141"/>
      <c r="AU131" s="229"/>
      <c r="AV131" s="229"/>
      <c r="AW131" s="229"/>
      <c r="AX131" s="1112" t="s">
        <v>497</v>
      </c>
      <c r="AY131" s="755"/>
      <c r="AZ131" s="755"/>
      <c r="BA131" s="755"/>
      <c r="BB131" s="755"/>
      <c r="BC131" s="755"/>
      <c r="BD131" s="755"/>
      <c r="BE131" s="1066"/>
      <c r="BF131" s="1113">
        <v>18.2</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498</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499</v>
      </c>
      <c r="W132" s="1123"/>
      <c r="X132" s="1123"/>
      <c r="Y132" s="1123"/>
      <c r="Z132" s="1124"/>
      <c r="AA132" s="1125">
        <v>11.68176341</v>
      </c>
      <c r="AB132" s="1126"/>
      <c r="AC132" s="1126"/>
      <c r="AD132" s="1126"/>
      <c r="AE132" s="1127"/>
      <c r="AF132" s="1128">
        <v>11.153137770000001</v>
      </c>
      <c r="AG132" s="1126"/>
      <c r="AH132" s="1126"/>
      <c r="AI132" s="1126"/>
      <c r="AJ132" s="1127"/>
      <c r="AK132" s="1128">
        <v>10.8769402</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500</v>
      </c>
      <c r="W133" s="1106"/>
      <c r="X133" s="1106"/>
      <c r="Y133" s="1106"/>
      <c r="Z133" s="1107"/>
      <c r="AA133" s="1108">
        <v>12.2</v>
      </c>
      <c r="AB133" s="1109"/>
      <c r="AC133" s="1109"/>
      <c r="AD133" s="1109"/>
      <c r="AE133" s="1110"/>
      <c r="AF133" s="1108">
        <v>11.5</v>
      </c>
      <c r="AG133" s="1109"/>
      <c r="AH133" s="1109"/>
      <c r="AI133" s="1109"/>
      <c r="AJ133" s="1110"/>
      <c r="AK133" s="1108">
        <v>11.2</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WUHknRg4265Ewp+tVcI5InP9GXDkO9+Q+2mxGinLm7DAdZwAAD2nyQgzjYehDJOOt8u5T7UaHAA8tgC4Km01xQ==" saltValue="/x08wdSlk1WLGzBN9K9sC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WZMdPSwmXX09tgHB3NBMIgHKdwbFf8lVpyPcy3qYS3AEYdT+UA8C5UarBzRcA7KbdOtNX9yRSaPZvzuNpIhwQ==" saltValue="epLqrGqqmU1lLyhqn7Fpc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504</v>
      </c>
      <c r="AP7" s="268"/>
      <c r="AQ7" s="269" t="s">
        <v>505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506</v>
      </c>
      <c r="AQ8" s="275" t="s">
        <v>507</v>
      </c>
      <c r="AR8" s="276" t="s">
        <v>508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509</v>
      </c>
      <c r="AL9" s="1146"/>
      <c r="AM9" s="1146"/>
      <c r="AN9" s="1147"/>
      <c r="AO9" s="277">
        <v>1066431</v>
      </c>
      <c r="AP9" s="277">
        <v>196432</v>
      </c>
      <c r="AQ9" s="278">
        <v>163770</v>
      </c>
      <c r="AR9" s="279">
        <v>19.899999999999999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510</v>
      </c>
      <c r="AL10" s="1146"/>
      <c r="AM10" s="1146"/>
      <c r="AN10" s="1147"/>
      <c r="AO10" s="280">
        <v>158228</v>
      </c>
      <c r="AP10" s="280">
        <v>29145</v>
      </c>
      <c r="AQ10" s="281">
        <v>24683</v>
      </c>
      <c r="AR10" s="282">
        <v>18.100000000000001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511</v>
      </c>
      <c r="AL11" s="1146"/>
      <c r="AM11" s="1146"/>
      <c r="AN11" s="1147"/>
      <c r="AO11" s="280">
        <v>16520</v>
      </c>
      <c r="AP11" s="280">
        <v>3043</v>
      </c>
      <c r="AQ11" s="281">
        <v>5136</v>
      </c>
      <c r="AR11" s="282">
        <v>-40.799999999999997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512</v>
      </c>
      <c r="AL12" s="1146"/>
      <c r="AM12" s="1146"/>
      <c r="AN12" s="1147"/>
      <c r="AO12" s="280" t="s">
        <v>513</v>
      </c>
      <c r="AP12" s="280" t="s">
        <v>513</v>
      </c>
      <c r="AQ12" s="281" t="s">
        <v>513</v>
      </c>
      <c r="AR12" s="282" t="s">
        <v>513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514</v>
      </c>
      <c r="AL13" s="1146"/>
      <c r="AM13" s="1146"/>
      <c r="AN13" s="1147"/>
      <c r="AO13" s="280">
        <v>85792</v>
      </c>
      <c r="AP13" s="280">
        <v>15803</v>
      </c>
      <c r="AQ13" s="281">
        <v>6255</v>
      </c>
      <c r="AR13" s="282">
        <v>152.6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515</v>
      </c>
      <c r="AL14" s="1146"/>
      <c r="AM14" s="1146"/>
      <c r="AN14" s="1147"/>
      <c r="AO14" s="280">
        <v>9250</v>
      </c>
      <c r="AP14" s="280">
        <v>1704</v>
      </c>
      <c r="AQ14" s="281">
        <v>3424</v>
      </c>
      <c r="AR14" s="282">
        <v>-50.2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516</v>
      </c>
      <c r="AL15" s="1149"/>
      <c r="AM15" s="1149"/>
      <c r="AN15" s="1150"/>
      <c r="AO15" s="280">
        <v>-90885</v>
      </c>
      <c r="AP15" s="280">
        <v>-16741</v>
      </c>
      <c r="AQ15" s="281">
        <v>-13292</v>
      </c>
      <c r="AR15" s="282">
        <v>25.9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188</v>
      </c>
      <c r="AL16" s="1149"/>
      <c r="AM16" s="1149"/>
      <c r="AN16" s="1150"/>
      <c r="AO16" s="280">
        <v>1245336</v>
      </c>
      <c r="AP16" s="280">
        <v>229386</v>
      </c>
      <c r="AQ16" s="281">
        <v>189976</v>
      </c>
      <c r="AR16" s="282">
        <v>20.7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518</v>
      </c>
      <c r="AP20" s="289" t="s">
        <v>519</v>
      </c>
      <c r="AQ20" s="290" t="s">
        <v>520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521</v>
      </c>
      <c r="AL21" s="1152"/>
      <c r="AM21" s="1152"/>
      <c r="AN21" s="1153"/>
      <c r="AO21" s="293">
        <v>17.5</v>
      </c>
      <c r="AP21" s="294">
        <v>16.39</v>
      </c>
      <c r="AQ21" s="295">
        <v>1.1100000000000001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522</v>
      </c>
      <c r="AL22" s="1152"/>
      <c r="AM22" s="1152"/>
      <c r="AN22" s="1153"/>
      <c r="AO22" s="298">
        <v>98</v>
      </c>
      <c r="AP22" s="299">
        <v>95.8</v>
      </c>
      <c r="AQ22" s="300">
        <v>2.2000000000000002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523</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524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504</v>
      </c>
      <c r="AP30" s="268"/>
      <c r="AQ30" s="269" t="s">
        <v>505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506</v>
      </c>
      <c r="AQ31" s="275" t="s">
        <v>507</v>
      </c>
      <c r="AR31" s="276" t="s">
        <v>508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526</v>
      </c>
      <c r="AL32" s="1160"/>
      <c r="AM32" s="1160"/>
      <c r="AN32" s="1161"/>
      <c r="AO32" s="308">
        <v>801351</v>
      </c>
      <c r="AP32" s="308">
        <v>147606</v>
      </c>
      <c r="AQ32" s="309">
        <v>115605</v>
      </c>
      <c r="AR32" s="310">
        <v>27.7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527</v>
      </c>
      <c r="AL33" s="1160"/>
      <c r="AM33" s="1160"/>
      <c r="AN33" s="1161"/>
      <c r="AO33" s="308" t="s">
        <v>513</v>
      </c>
      <c r="AP33" s="308" t="s">
        <v>513</v>
      </c>
      <c r="AQ33" s="309">
        <v>170</v>
      </c>
      <c r="AR33" s="310" t="s">
        <v>513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528</v>
      </c>
      <c r="AL34" s="1160"/>
      <c r="AM34" s="1160"/>
      <c r="AN34" s="1161"/>
      <c r="AO34" s="308" t="s">
        <v>513</v>
      </c>
      <c r="AP34" s="308" t="s">
        <v>513</v>
      </c>
      <c r="AQ34" s="309">
        <v>200</v>
      </c>
      <c r="AR34" s="310" t="s">
        <v>513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529</v>
      </c>
      <c r="AL35" s="1160"/>
      <c r="AM35" s="1160"/>
      <c r="AN35" s="1161"/>
      <c r="AO35" s="308">
        <v>43280</v>
      </c>
      <c r="AP35" s="308">
        <v>7972</v>
      </c>
      <c r="AQ35" s="309">
        <v>23913</v>
      </c>
      <c r="AR35" s="310">
        <v>-66.7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530</v>
      </c>
      <c r="AL36" s="1160"/>
      <c r="AM36" s="1160"/>
      <c r="AN36" s="1161"/>
      <c r="AO36" s="308">
        <v>75570</v>
      </c>
      <c r="AP36" s="308">
        <v>13920</v>
      </c>
      <c r="AQ36" s="309">
        <v>3903</v>
      </c>
      <c r="AR36" s="310">
        <v>256.60000000000002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531</v>
      </c>
      <c r="AL37" s="1160"/>
      <c r="AM37" s="1160"/>
      <c r="AN37" s="1161"/>
      <c r="AO37" s="308" t="s">
        <v>513</v>
      </c>
      <c r="AP37" s="308" t="s">
        <v>513</v>
      </c>
      <c r="AQ37" s="309">
        <v>982</v>
      </c>
      <c r="AR37" s="310" t="s">
        <v>513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532</v>
      </c>
      <c r="AL38" s="1163"/>
      <c r="AM38" s="1163"/>
      <c r="AN38" s="1164"/>
      <c r="AO38" s="311">
        <v>151</v>
      </c>
      <c r="AP38" s="311">
        <v>28</v>
      </c>
      <c r="AQ38" s="312">
        <v>19</v>
      </c>
      <c r="AR38" s="300">
        <v>47.4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533</v>
      </c>
      <c r="AL39" s="1163"/>
      <c r="AM39" s="1163"/>
      <c r="AN39" s="1164"/>
      <c r="AO39" s="308" t="s">
        <v>513</v>
      </c>
      <c r="AP39" s="308" t="s">
        <v>513</v>
      </c>
      <c r="AQ39" s="309">
        <v>-4902</v>
      </c>
      <c r="AR39" s="310" t="s">
        <v>513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534</v>
      </c>
      <c r="AL40" s="1160"/>
      <c r="AM40" s="1160"/>
      <c r="AN40" s="1161"/>
      <c r="AO40" s="308">
        <v>-567063</v>
      </c>
      <c r="AP40" s="308">
        <v>-104451</v>
      </c>
      <c r="AQ40" s="309">
        <v>-94813</v>
      </c>
      <c r="AR40" s="310">
        <v>10.199999999999999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299</v>
      </c>
      <c r="AL41" s="1166"/>
      <c r="AM41" s="1166"/>
      <c r="AN41" s="1167"/>
      <c r="AO41" s="308">
        <v>353289</v>
      </c>
      <c r="AP41" s="308">
        <v>65074</v>
      </c>
      <c r="AQ41" s="309">
        <v>45077</v>
      </c>
      <c r="AR41" s="310">
        <v>44.4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504</v>
      </c>
      <c r="AN49" s="1156" t="s">
        <v>538</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539</v>
      </c>
      <c r="AO50" s="325" t="s">
        <v>540</v>
      </c>
      <c r="AP50" s="326" t="s">
        <v>541</v>
      </c>
      <c r="AQ50" s="327" t="s">
        <v>542</v>
      </c>
      <c r="AR50" s="328" t="s">
        <v>543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544</v>
      </c>
      <c r="AL51" s="321"/>
      <c r="AM51" s="329">
        <v>950904</v>
      </c>
      <c r="AN51" s="330">
        <v>164801</v>
      </c>
      <c r="AO51" s="331">
        <v>24.2</v>
      </c>
      <c r="AP51" s="332">
        <v>202870</v>
      </c>
      <c r="AQ51" s="333">
        <v>20.100000000000001</v>
      </c>
      <c r="AR51" s="334">
        <v>4.0999999999999996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545</v>
      </c>
      <c r="AM52" s="337">
        <v>425781</v>
      </c>
      <c r="AN52" s="338">
        <v>73792</v>
      </c>
      <c r="AO52" s="339">
        <v>31.6</v>
      </c>
      <c r="AP52" s="340">
        <v>79735</v>
      </c>
      <c r="AQ52" s="341">
        <v>0.5</v>
      </c>
      <c r="AR52" s="342">
        <v>31.1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546</v>
      </c>
      <c r="AL53" s="321"/>
      <c r="AM53" s="329">
        <v>725859</v>
      </c>
      <c r="AN53" s="330">
        <v>127054</v>
      </c>
      <c r="AO53" s="331">
        <v>-22.9</v>
      </c>
      <c r="AP53" s="332">
        <v>167497</v>
      </c>
      <c r="AQ53" s="333">
        <v>-17.399999999999999</v>
      </c>
      <c r="AR53" s="334">
        <v>-5.5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545</v>
      </c>
      <c r="AM54" s="337">
        <v>201158</v>
      </c>
      <c r="AN54" s="338">
        <v>35211</v>
      </c>
      <c r="AO54" s="339">
        <v>-52.3</v>
      </c>
      <c r="AP54" s="340">
        <v>82571</v>
      </c>
      <c r="AQ54" s="341">
        <v>3.6</v>
      </c>
      <c r="AR54" s="342">
        <v>-55.9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547</v>
      </c>
      <c r="AL55" s="321"/>
      <c r="AM55" s="329">
        <v>1059549</v>
      </c>
      <c r="AN55" s="330">
        <v>187630</v>
      </c>
      <c r="AO55" s="331">
        <v>47.7</v>
      </c>
      <c r="AP55" s="332">
        <v>190274</v>
      </c>
      <c r="AQ55" s="333">
        <v>13.6</v>
      </c>
      <c r="AR55" s="334">
        <v>34.1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545</v>
      </c>
      <c r="AM56" s="337">
        <v>106968</v>
      </c>
      <c r="AN56" s="338">
        <v>18942</v>
      </c>
      <c r="AO56" s="339">
        <v>-46.2</v>
      </c>
      <c r="AP56" s="340">
        <v>88584</v>
      </c>
      <c r="AQ56" s="341">
        <v>7.3</v>
      </c>
      <c r="AR56" s="342">
        <v>-53.5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548</v>
      </c>
      <c r="AL57" s="321"/>
      <c r="AM57" s="329">
        <v>601282</v>
      </c>
      <c r="AN57" s="330">
        <v>108339</v>
      </c>
      <c r="AO57" s="331">
        <v>-42.3</v>
      </c>
      <c r="AP57" s="332">
        <v>200194</v>
      </c>
      <c r="AQ57" s="333">
        <v>5.2</v>
      </c>
      <c r="AR57" s="334">
        <v>-47.5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545</v>
      </c>
      <c r="AM58" s="337">
        <v>327911</v>
      </c>
      <c r="AN58" s="338">
        <v>59083</v>
      </c>
      <c r="AO58" s="339">
        <v>211.9</v>
      </c>
      <c r="AP58" s="340">
        <v>106422</v>
      </c>
      <c r="AQ58" s="341">
        <v>20.100000000000001</v>
      </c>
      <c r="AR58" s="342">
        <v>191.8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549</v>
      </c>
      <c r="AL59" s="321"/>
      <c r="AM59" s="329">
        <v>551583</v>
      </c>
      <c r="AN59" s="330">
        <v>101599</v>
      </c>
      <c r="AO59" s="331">
        <v>-6.2</v>
      </c>
      <c r="AP59" s="332">
        <v>196914</v>
      </c>
      <c r="AQ59" s="333">
        <v>-1.6</v>
      </c>
      <c r="AR59" s="334">
        <v>-4.5999999999999996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545</v>
      </c>
      <c r="AM60" s="337">
        <v>280720</v>
      </c>
      <c r="AN60" s="338">
        <v>51707</v>
      </c>
      <c r="AO60" s="339">
        <v>-12.5</v>
      </c>
      <c r="AP60" s="340">
        <v>98966</v>
      </c>
      <c r="AQ60" s="341">
        <v>-7</v>
      </c>
      <c r="AR60" s="342">
        <v>-5.5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550</v>
      </c>
      <c r="AL61" s="343"/>
      <c r="AM61" s="344">
        <v>777835</v>
      </c>
      <c r="AN61" s="345">
        <v>137885</v>
      </c>
      <c r="AO61" s="346">
        <v>0.1</v>
      </c>
      <c r="AP61" s="347">
        <v>191550</v>
      </c>
      <c r="AQ61" s="348">
        <v>4</v>
      </c>
      <c r="AR61" s="334">
        <v>-3.9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545</v>
      </c>
      <c r="AM62" s="337">
        <v>268508</v>
      </c>
      <c r="AN62" s="338">
        <v>47747</v>
      </c>
      <c r="AO62" s="339">
        <v>26.5</v>
      </c>
      <c r="AP62" s="340">
        <v>91256</v>
      </c>
      <c r="AQ62" s="341">
        <v>4.9000000000000004</v>
      </c>
      <c r="AR62" s="342">
        <v>21.6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sloEWyjeGWgeWTOq9u8Ma3hjEKEH5j0+kCSeXt+yRkVe6upDjQ2H6/3XXqsTDhIK5vzl2Kn0+Y018V7yDI96ew==" saltValue="YBayZv5qXLggGkV07iO6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552</v>
      </c>
    </row>
    <row r="120" spans="125:125" ht="13.5" hidden="1" customHeight="1" x14ac:dyDescent="0.15"/>
    <row r="121" spans="125:125" ht="13.5" hidden="1" customHeight="1" x14ac:dyDescent="0.15">
      <c r="DU121" s="255"/>
    </row>
  </sheetData>
  <sheetProtection algorithmName="SHA-512" hashValue="ewUZSBLFk0L1d30EP6vpaoKHxs6yDaE6gSAfKClISVkKsqW/2TyhjQhbzaJNCuHlI0c/5Tox/xEWoRXFFo6lKA==" saltValue="OTYAb7YiLU4D53isOQrzW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553</v>
      </c>
    </row>
  </sheetData>
  <sheetProtection algorithmName="SHA-512" hashValue="Ljs+1/nP0lZEj56FvbuHLs887XSu/9JeZXiqGA7myqn4uHQwvcAVg928Ih6uIkEDE7CTzUSTd6HT/bmhQsEAgQ==" saltValue="1yfZrztivMPxoWPMLS4XP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68" t="s">
        <v>3</v>
      </c>
      <c r="D47" s="1168"/>
      <c r="E47" s="1169"/>
      <c r="F47" s="11">
        <v>32.51</v>
      </c>
      <c r="G47" s="12">
        <v>34.86</v>
      </c>
      <c r="H47" s="12">
        <v>27.12</v>
      </c>
      <c r="I47" s="12">
        <v>24.92</v>
      </c>
      <c r="J47" s="13">
        <v>26.89</v>
      </c>
    </row>
    <row r="48" spans="2:10" ht="57.75" customHeight="1" x14ac:dyDescent="0.15">
      <c r="B48" s="14"/>
      <c r="C48" s="1170" t="s">
        <v>4</v>
      </c>
      <c r="D48" s="1170"/>
      <c r="E48" s="1171"/>
      <c r="F48" s="15">
        <v>1.41</v>
      </c>
      <c r="G48" s="16">
        <v>0.78</v>
      </c>
      <c r="H48" s="16">
        <v>1.36</v>
      </c>
      <c r="I48" s="16">
        <v>0.66</v>
      </c>
      <c r="J48" s="17">
        <v>1.37</v>
      </c>
    </row>
    <row r="49" spans="2:10" ht="57.75" customHeight="1" thickBot="1" x14ac:dyDescent="0.2">
      <c r="B49" s="18"/>
      <c r="C49" s="1172" t="s">
        <v>5</v>
      </c>
      <c r="D49" s="1172"/>
      <c r="E49" s="1173"/>
      <c r="F49" s="19">
        <v>1.39</v>
      </c>
      <c r="G49" s="20">
        <v>1.1299999999999999</v>
      </c>
      <c r="H49" s="20" t="s">
        <v>559</v>
      </c>
      <c r="I49" s="20" t="s">
        <v>560</v>
      </c>
      <c r="J49" s="21">
        <v>4.09</v>
      </c>
    </row>
    <row r="50" spans="2:10" x14ac:dyDescent="0.15"/>
  </sheetData>
  <sheetProtection algorithmName="SHA-512" hashValue="vlEIl7qdpK6jZVgz80z9Kk6sD6hKdzg3Ay1oJUgmW1zDMzTcwT21VPFnKDoZj9jruBKbJ2YPUVj6F7khDHkCzA==" saltValue="eG00CRc3/VaP0bnyJGnR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mtsoumu014</cp:lastModifiedBy>
  <cp:lastPrinted>2023-09-29T04:01:05Z</cp:lastPrinted>
  <dcterms:created xsi:type="dcterms:W3CDTF">2023-02-20T07:52:27Z</dcterms:created>
  <dcterms:modified xsi:type="dcterms:W3CDTF">2023-09-29T04:01:16Z</dcterms:modified>
  <cp:category/>
</cp:coreProperties>
</file>